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hav.havochvatten.se\hav\root\users\annber\Documents\webben\Engelska sidorna\"/>
    </mc:Choice>
  </mc:AlternateContent>
  <xr:revisionPtr revIDLastSave="0" documentId="8_{2566BCAE-9AEE-4713-BBA2-3ECFD929FB06}" xr6:coauthVersionLast="47" xr6:coauthVersionMax="47" xr10:uidLastSave="{00000000-0000-0000-0000-000000000000}"/>
  <bookViews>
    <workbookView xWindow="-108" yWindow="-108" windowWidth="23256" windowHeight="12576" firstSheet="9" activeTab="11" xr2:uid="{00000000-000D-0000-FFFF-FFFF00000000}"/>
  </bookViews>
  <sheets>
    <sheet name="Table1A List of required stocks" sheetId="1" r:id="rId1"/>
    <sheet name="Table1B Planning of sampling " sheetId="2" r:id="rId2"/>
    <sheet name="Table1C Sampling intensity " sheetId="3" r:id="rId3"/>
    <sheet name="Table1D Recreational Fisheries" sheetId="4" r:id="rId4"/>
    <sheet name="Table1E Anadromous catadromous" sheetId="5" r:id="rId5"/>
    <sheet name="Table 1F Incidental by catch" sheetId="30" r:id="rId6"/>
    <sheet name="Table1G List of research survey" sheetId="8" r:id="rId7"/>
    <sheet name="Table1H Research survey data" sheetId="10" r:id="rId8"/>
    <sheet name="Table2A Fishing activity variab" sheetId="32" r:id="rId9"/>
    <sheet name="Table3A  Pop segment fisheries" sheetId="35" r:id="rId10"/>
    <sheet name="Table3B Pop segments aquacultur" sheetId="36" r:id="rId11"/>
    <sheet name="Table3C Pop segments process" sheetId="37" r:id="rId12"/>
    <sheet name="Table4A Sampling plan descripti" sheetId="14" r:id="rId13"/>
    <sheet name="Table4B Sampling frame descrip" sheetId="15" r:id="rId14"/>
    <sheet name="Table4C Data on the fisheries" sheetId="16" r:id="rId15"/>
    <sheet name="Table4D Landing locations" sheetId="17" r:id="rId16"/>
    <sheet name="Table5A Quality assurance frame" sheetId="18" r:id="rId17"/>
    <sheet name="Table5B Quality assurance frame" sheetId="26" r:id="rId18"/>
    <sheet name="Table6A_Data_availability" sheetId="20" r:id="rId19"/>
    <sheet name="Table7A_Planned Regional_coord" sheetId="22" r:id="rId20"/>
    <sheet name="Table7B_Follow up of Recommenda" sheetId="27" r:id="rId21"/>
    <sheet name="Table7C_Bi- and multilateral " sheetId="21" r:id="rId22"/>
  </sheets>
  <externalReferences>
    <externalReference r:id="rId23"/>
    <externalReference r:id="rId24"/>
    <externalReference r:id="rId25"/>
    <externalReference r:id="rId26"/>
  </externalReferences>
  <definedNames>
    <definedName name="_xlnm._FilterDatabase" localSheetId="5" hidden="1">'Table 1F Incidental by catch'!$A$5:$W$5</definedName>
    <definedName name="_xlnm._FilterDatabase" localSheetId="0" hidden="1">'Table1A List of required stocks'!$A$4:$M$269</definedName>
    <definedName name="_xlnm._FilterDatabase" localSheetId="1" hidden="1">'Table1B Planning of sampling '!$A$4:$F$5</definedName>
    <definedName name="_xlnm._FilterDatabase" localSheetId="2" hidden="1">'Table1C Sampling intensity '!$A$4:$Q$187</definedName>
    <definedName name="_xlnm._FilterDatabase" localSheetId="3" hidden="1">'Table1D Recreational Fisheries'!$A$4:$Y$4</definedName>
    <definedName name="_xlnm._FilterDatabase" localSheetId="4" hidden="1">'Table1E Anadromous catadromous'!$A$4:$U$44</definedName>
    <definedName name="_xlnm._FilterDatabase" localSheetId="6" hidden="1">'Table1G List of research survey'!$A$4:$AA$4</definedName>
    <definedName name="_xlnm._FilterDatabase" localSheetId="7" hidden="1">'Table1H Research survey data'!$A$4:$M$4</definedName>
    <definedName name="_xlnm._FilterDatabase" localSheetId="8" hidden="1">'Table2A Fishing activity variab'!$A$1:$T$526</definedName>
    <definedName name="_xlnm._FilterDatabase" localSheetId="9" hidden="1">'Table3A  Pop segment fisheries'!$A$1:$R$460</definedName>
    <definedName name="_xlnm._FilterDatabase" localSheetId="10" hidden="1">'Table3B Pop segments aquacultur'!$A$4:$R$247</definedName>
    <definedName name="_xlnm._FilterDatabase" localSheetId="11" hidden="1">'Table3C Pop segments process'!$A$4:$O$4</definedName>
    <definedName name="_xlnm._FilterDatabase" localSheetId="12" hidden="1">'Table4A Sampling plan descripti'!$A$4:$Y$43</definedName>
    <definedName name="_xlnm._FilterDatabase" localSheetId="13" hidden="1">'Table4B Sampling frame descrip'!$A$4:$F$4</definedName>
    <definedName name="_xlnm._FilterDatabase" localSheetId="14" hidden="1">'Table4C Data on the fisheries'!$A$4:$V$4</definedName>
    <definedName name="_xlnm._FilterDatabase" localSheetId="15" hidden="1">'Table4D Landing locations'!$A$4:$K$4</definedName>
    <definedName name="_xlnm._FilterDatabase" localSheetId="16" hidden="1">'Table5A Quality assurance frame'!$A$5:$V$5</definedName>
    <definedName name="_xlnm._FilterDatabase" localSheetId="17" hidden="1">'Table5B Quality assurance frame'!$A$6:$AE$6</definedName>
    <definedName name="_xlnm._FilterDatabase" localSheetId="18" hidden="1">Table6A_Data_availability!$A$4:$J$4</definedName>
    <definedName name="_xlnm._FilterDatabase" localSheetId="19" hidden="1">'Table7A_Planned Regional_coord'!$A$4:$H$4</definedName>
    <definedName name="_xlnm._FilterDatabase" localSheetId="21" hidden="1">'Table7C_Bi- and multilateral '!$A$4:$J$4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5" i="37" l="1"/>
  <c r="N31" i="37"/>
  <c r="L31" i="37"/>
  <c r="N30" i="37"/>
  <c r="L30" i="37"/>
  <c r="N29" i="37"/>
  <c r="L29" i="37"/>
  <c r="N28" i="37"/>
  <c r="L28" i="37"/>
  <c r="N27" i="37"/>
  <c r="L27" i="37"/>
  <c r="N25" i="37"/>
  <c r="L25" i="37"/>
  <c r="N23" i="37"/>
  <c r="L23" i="37"/>
  <c r="N22" i="37"/>
  <c r="L22" i="37"/>
  <c r="N21" i="37"/>
  <c r="L21" i="37"/>
  <c r="N20" i="37"/>
  <c r="L20" i="37"/>
  <c r="N19" i="37"/>
  <c r="L19" i="37"/>
  <c r="N18" i="37"/>
  <c r="L18" i="37"/>
  <c r="N17" i="37"/>
  <c r="L17" i="37"/>
  <c r="N16" i="37"/>
  <c r="L16" i="37"/>
  <c r="N15" i="37"/>
  <c r="L15" i="37"/>
  <c r="N14" i="37"/>
  <c r="L14" i="37"/>
  <c r="N13" i="37"/>
  <c r="L13" i="37"/>
  <c r="N12" i="37"/>
  <c r="L12" i="37"/>
  <c r="N11" i="37"/>
  <c r="L11" i="37"/>
  <c r="N10" i="37"/>
  <c r="L10" i="37"/>
  <c r="N8" i="37"/>
  <c r="L8" i="37"/>
  <c r="N7" i="37"/>
  <c r="L7" i="37"/>
  <c r="N6" i="37"/>
  <c r="L6" i="37"/>
  <c r="L5" i="37"/>
  <c r="Q247" i="36" l="1"/>
  <c r="O247" i="36"/>
  <c r="Q246" i="36"/>
  <c r="O246" i="36"/>
  <c r="Q245" i="36"/>
  <c r="O245" i="36"/>
  <c r="Q244" i="36"/>
  <c r="O244" i="36"/>
  <c r="Q243" i="36"/>
  <c r="O243" i="36"/>
  <c r="Q242" i="36"/>
  <c r="O242" i="36"/>
  <c r="Q241" i="36"/>
  <c r="O241" i="36"/>
  <c r="Q240" i="36"/>
  <c r="O240" i="36"/>
  <c r="Q239" i="36"/>
  <c r="O239" i="36"/>
  <c r="Q238" i="36"/>
  <c r="O238" i="36"/>
  <c r="Q237" i="36"/>
  <c r="O237" i="36"/>
  <c r="Q236" i="36"/>
  <c r="O236" i="36"/>
  <c r="Q235" i="36"/>
  <c r="O235" i="36"/>
  <c r="Q234" i="36"/>
  <c r="O234" i="36"/>
  <c r="Q233" i="36"/>
  <c r="O233" i="36"/>
  <c r="Q232" i="36"/>
  <c r="O232" i="36"/>
  <c r="Q231" i="36"/>
  <c r="O231" i="36"/>
  <c r="Q230" i="36"/>
  <c r="O230" i="36"/>
  <c r="Q229" i="36"/>
  <c r="O229" i="36"/>
  <c r="Q228" i="36"/>
  <c r="O228" i="36"/>
  <c r="Q227" i="36"/>
  <c r="O227" i="36"/>
  <c r="Q226" i="36"/>
  <c r="O226" i="36"/>
  <c r="Q225" i="36"/>
  <c r="O225" i="36"/>
  <c r="Q224" i="36"/>
  <c r="O224" i="36"/>
  <c r="Q223" i="36"/>
  <c r="O223" i="36"/>
  <c r="Q222" i="36"/>
  <c r="O222" i="36"/>
  <c r="Q221" i="36"/>
  <c r="O221" i="36"/>
  <c r="Q220" i="36"/>
  <c r="O220" i="36"/>
  <c r="Q219" i="36"/>
  <c r="O219" i="36"/>
  <c r="Q218" i="36"/>
  <c r="O218" i="36"/>
  <c r="Q217" i="36"/>
  <c r="O217" i="36"/>
  <c r="Q216" i="36"/>
  <c r="O216" i="36"/>
  <c r="Q215" i="36"/>
  <c r="O215" i="36"/>
  <c r="Q214" i="36"/>
  <c r="O214" i="36"/>
  <c r="Q213" i="36"/>
  <c r="O213" i="36"/>
  <c r="Q212" i="36"/>
  <c r="O212" i="36"/>
  <c r="Q211" i="36"/>
  <c r="O211" i="36"/>
  <c r="Q210" i="36"/>
  <c r="O210" i="36"/>
  <c r="Q209" i="36"/>
  <c r="O209" i="36"/>
  <c r="Q208" i="36"/>
  <c r="O208" i="36"/>
  <c r="Q207" i="36"/>
  <c r="O207" i="36"/>
  <c r="Q206" i="36"/>
  <c r="O206" i="36"/>
  <c r="Q205" i="36"/>
  <c r="O205" i="36"/>
  <c r="Q204" i="36"/>
  <c r="O204" i="36"/>
  <c r="Q203" i="36"/>
  <c r="O203" i="36"/>
  <c r="Q202" i="36"/>
  <c r="O202" i="36"/>
  <c r="Q201" i="36"/>
  <c r="O201" i="36"/>
  <c r="Q200" i="36"/>
  <c r="O200" i="36"/>
  <c r="Q199" i="36"/>
  <c r="O199" i="36"/>
  <c r="Q198" i="36"/>
  <c r="O198" i="36"/>
  <c r="Q197" i="36"/>
  <c r="O197" i="36"/>
  <c r="Q196" i="36"/>
  <c r="O196" i="36"/>
  <c r="Q195" i="36"/>
  <c r="O195" i="36"/>
  <c r="Q194" i="36"/>
  <c r="O194" i="36"/>
  <c r="Q193" i="36"/>
  <c r="O193" i="36"/>
  <c r="Q192" i="36"/>
  <c r="O192" i="36"/>
  <c r="Q191" i="36"/>
  <c r="O191" i="36"/>
  <c r="Q190" i="36"/>
  <c r="O190" i="36"/>
  <c r="Q189" i="36"/>
  <c r="O189" i="36"/>
  <c r="Q188" i="36"/>
  <c r="O188" i="36"/>
  <c r="Q187" i="36"/>
  <c r="O187" i="36"/>
  <c r="Q186" i="36"/>
  <c r="O186" i="36"/>
  <c r="Q185" i="36"/>
  <c r="O185" i="36"/>
  <c r="Q184" i="36"/>
  <c r="O184" i="36"/>
  <c r="Q183" i="36"/>
  <c r="O183" i="36"/>
  <c r="Q182" i="36"/>
  <c r="O182" i="36"/>
  <c r="Q181" i="36"/>
  <c r="O181" i="36"/>
  <c r="Q180" i="36"/>
  <c r="O180" i="36"/>
  <c r="Q179" i="36"/>
  <c r="O179" i="36"/>
  <c r="Q178" i="36"/>
  <c r="O178" i="36"/>
  <c r="Q177" i="36"/>
  <c r="O177" i="36"/>
  <c r="Q176" i="36"/>
  <c r="O176" i="36"/>
  <c r="Q175" i="36"/>
  <c r="O175" i="36"/>
  <c r="Q174" i="36"/>
  <c r="O174" i="36"/>
  <c r="Q173" i="36"/>
  <c r="O173" i="36"/>
  <c r="Q172" i="36"/>
  <c r="O172" i="36"/>
  <c r="Q171" i="36"/>
  <c r="O171" i="36"/>
  <c r="Q170" i="36"/>
  <c r="O170" i="36"/>
  <c r="Q169" i="36"/>
  <c r="O169" i="36"/>
  <c r="Q168" i="36"/>
  <c r="O168" i="36"/>
  <c r="Q167" i="36"/>
  <c r="O167" i="36"/>
  <c r="Q166" i="36"/>
  <c r="O166" i="36"/>
  <c r="Q165" i="36"/>
  <c r="O165" i="36"/>
  <c r="Q164" i="36"/>
  <c r="O164" i="36"/>
  <c r="Q163" i="36"/>
  <c r="O163" i="36"/>
  <c r="Q162" i="36"/>
  <c r="O162" i="36"/>
  <c r="Q161" i="36"/>
  <c r="O161" i="36"/>
  <c r="Q160" i="36"/>
  <c r="O160" i="36"/>
  <c r="Q159" i="36"/>
  <c r="O159" i="36"/>
  <c r="Q158" i="36"/>
  <c r="O158" i="36"/>
  <c r="Q157" i="36"/>
  <c r="O157" i="36"/>
  <c r="Q156" i="36"/>
  <c r="O156" i="36"/>
  <c r="Q155" i="36"/>
  <c r="O155" i="36"/>
  <c r="Q154" i="36"/>
  <c r="O154" i="36"/>
  <c r="Q153" i="36"/>
  <c r="O153" i="36"/>
  <c r="Q152" i="36"/>
  <c r="O152" i="36"/>
  <c r="Q151" i="36"/>
  <c r="O151" i="36"/>
  <c r="Q150" i="36"/>
  <c r="O150" i="36"/>
  <c r="Q149" i="36"/>
  <c r="O149" i="36"/>
  <c r="Q148" i="36"/>
  <c r="O148" i="36"/>
  <c r="Q147" i="36"/>
  <c r="O147" i="36"/>
  <c r="Q146" i="36"/>
  <c r="O146" i="36"/>
  <c r="Q145" i="36"/>
  <c r="O145" i="36"/>
  <c r="Q144" i="36"/>
  <c r="O144" i="36"/>
  <c r="Q143" i="36"/>
  <c r="O143" i="36"/>
  <c r="Q142" i="36"/>
  <c r="O142" i="36"/>
  <c r="Q141" i="36"/>
  <c r="O141" i="36"/>
  <c r="Q140" i="36"/>
  <c r="O140" i="36"/>
  <c r="Q139" i="36"/>
  <c r="O139" i="36"/>
  <c r="Q138" i="36"/>
  <c r="O138" i="36"/>
  <c r="Q137" i="36"/>
  <c r="O137" i="36"/>
  <c r="Q136" i="36"/>
  <c r="O136" i="36"/>
  <c r="Q135" i="36"/>
  <c r="O135" i="36"/>
  <c r="Q134" i="36"/>
  <c r="O134" i="36"/>
  <c r="Q133" i="36"/>
  <c r="O133" i="36"/>
  <c r="Q132" i="36"/>
  <c r="O132" i="36"/>
  <c r="Q131" i="36"/>
  <c r="O131" i="36"/>
  <c r="Q130" i="36"/>
  <c r="O130" i="36"/>
  <c r="Q129" i="36"/>
  <c r="O129" i="36"/>
  <c r="Q128" i="36"/>
  <c r="O128" i="36"/>
  <c r="Q127" i="36"/>
  <c r="O127" i="36"/>
  <c r="Q126" i="36"/>
  <c r="O126" i="36"/>
  <c r="Q125" i="36"/>
  <c r="O125" i="36"/>
  <c r="Q124" i="36"/>
  <c r="O124" i="36"/>
  <c r="Q123" i="36"/>
  <c r="O123" i="36"/>
  <c r="Q122" i="36"/>
  <c r="O122" i="36"/>
  <c r="Q121" i="36"/>
  <c r="O121" i="36"/>
  <c r="Q120" i="36"/>
  <c r="O120" i="36"/>
  <c r="Q119" i="36"/>
  <c r="O119" i="36"/>
  <c r="Q118" i="36"/>
  <c r="O118" i="36"/>
  <c r="Q117" i="36"/>
  <c r="O117" i="36"/>
  <c r="Q116" i="36"/>
  <c r="O116" i="36"/>
  <c r="Q115" i="36"/>
  <c r="O115" i="36"/>
  <c r="Q114" i="36"/>
  <c r="O114" i="36"/>
  <c r="Q113" i="36"/>
  <c r="O113" i="36"/>
  <c r="Q112" i="36"/>
  <c r="O112" i="36"/>
  <c r="Q111" i="36"/>
  <c r="O111" i="36"/>
  <c r="Q110" i="36"/>
  <c r="O110" i="36"/>
  <c r="Q109" i="36"/>
  <c r="O109" i="36"/>
  <c r="Q108" i="36"/>
  <c r="O108" i="36"/>
  <c r="Q107" i="36"/>
  <c r="O107" i="36"/>
  <c r="Q106" i="36"/>
  <c r="O106" i="36"/>
  <c r="Q105" i="36"/>
  <c r="O105" i="36"/>
  <c r="Q104" i="36"/>
  <c r="O104" i="36"/>
  <c r="Q103" i="36"/>
  <c r="O103" i="36"/>
  <c r="Q102" i="36"/>
  <c r="O102" i="36"/>
  <c r="Q101" i="36"/>
  <c r="O101" i="36"/>
  <c r="Q100" i="36"/>
  <c r="O100" i="36"/>
  <c r="Q99" i="36"/>
  <c r="O99" i="36"/>
  <c r="Q98" i="36"/>
  <c r="O98" i="36"/>
  <c r="Q97" i="36"/>
  <c r="O97" i="36"/>
  <c r="Q96" i="36"/>
  <c r="O96" i="36"/>
  <c r="Q95" i="36"/>
  <c r="O95" i="36"/>
  <c r="Q94" i="36"/>
  <c r="O94" i="36"/>
  <c r="Q93" i="36"/>
  <c r="O93" i="36"/>
  <c r="Q92" i="36"/>
  <c r="O92" i="36"/>
  <c r="Q91" i="36"/>
  <c r="O91" i="36"/>
  <c r="Q90" i="36"/>
  <c r="O90" i="36"/>
  <c r="Q89" i="36"/>
  <c r="O89" i="36"/>
  <c r="Q88" i="36"/>
  <c r="O88" i="36"/>
  <c r="Q87" i="36"/>
  <c r="O87" i="36"/>
  <c r="Q86" i="36"/>
  <c r="O86" i="36"/>
  <c r="Q85" i="36"/>
  <c r="O85" i="36"/>
  <c r="Q84" i="36"/>
  <c r="O84" i="36"/>
  <c r="Q83" i="36"/>
  <c r="O83" i="36"/>
  <c r="Q82" i="36"/>
  <c r="O82" i="36"/>
  <c r="Q81" i="36"/>
  <c r="O81" i="36"/>
  <c r="Q80" i="36"/>
  <c r="O80" i="36"/>
  <c r="Q79" i="36"/>
  <c r="O79" i="36"/>
  <c r="Q78" i="36"/>
  <c r="O78" i="36"/>
  <c r="Q77" i="36"/>
  <c r="O77" i="36"/>
  <c r="Q76" i="36"/>
  <c r="O76" i="36"/>
  <c r="Q75" i="36"/>
  <c r="O75" i="36"/>
  <c r="Q74" i="36"/>
  <c r="O74" i="36"/>
  <c r="Q73" i="36"/>
  <c r="O73" i="36"/>
  <c r="Q72" i="36"/>
  <c r="O72" i="36"/>
  <c r="Q71" i="36"/>
  <c r="O71" i="36"/>
  <c r="Q70" i="36"/>
  <c r="O70" i="36"/>
  <c r="Q69" i="36"/>
  <c r="O69" i="36"/>
  <c r="Q68" i="36"/>
  <c r="O68" i="36"/>
  <c r="Q67" i="36"/>
  <c r="O67" i="36"/>
  <c r="Q66" i="36"/>
  <c r="O66" i="36"/>
  <c r="Q65" i="36"/>
  <c r="O65" i="36"/>
  <c r="Q64" i="36"/>
  <c r="O64" i="36"/>
  <c r="Q63" i="36"/>
  <c r="O63" i="36"/>
  <c r="Q62" i="36"/>
  <c r="O62" i="36"/>
  <c r="Q61" i="36"/>
  <c r="O61" i="36"/>
  <c r="Q60" i="36"/>
  <c r="O60" i="36"/>
  <c r="Q59" i="36"/>
  <c r="O59" i="36"/>
  <c r="Q58" i="36"/>
  <c r="O58" i="36"/>
  <c r="Q57" i="36"/>
  <c r="O57" i="36"/>
  <c r="Q56" i="36"/>
  <c r="O56" i="36"/>
  <c r="Q55" i="36"/>
  <c r="O55" i="36"/>
  <c r="Q54" i="36"/>
  <c r="O54" i="36"/>
  <c r="Q53" i="36"/>
  <c r="O53" i="36"/>
  <c r="Q52" i="36"/>
  <c r="O52" i="36"/>
  <c r="Q51" i="36"/>
  <c r="O51" i="36"/>
  <c r="Q50" i="36"/>
  <c r="O50" i="36"/>
  <c r="Q49" i="36"/>
  <c r="O49" i="36"/>
  <c r="Q48" i="36"/>
  <c r="O48" i="36"/>
  <c r="Q47" i="36"/>
  <c r="O47" i="36"/>
  <c r="Q46" i="36"/>
  <c r="O46" i="36"/>
  <c r="Q45" i="36"/>
  <c r="O45" i="36"/>
  <c r="Q44" i="36"/>
  <c r="O44" i="36"/>
  <c r="Q43" i="36"/>
  <c r="O43" i="36"/>
  <c r="Q42" i="36"/>
  <c r="O42" i="36"/>
  <c r="Q41" i="36"/>
  <c r="O41" i="36"/>
  <c r="Q40" i="36"/>
  <c r="O40" i="36"/>
  <c r="Q39" i="36"/>
  <c r="O39" i="36"/>
  <c r="Q38" i="36"/>
  <c r="O38" i="36"/>
  <c r="Q37" i="36"/>
  <c r="O37" i="36"/>
  <c r="Q36" i="36"/>
  <c r="O36" i="36"/>
  <c r="Q35" i="36"/>
  <c r="O35" i="36"/>
  <c r="Q34" i="36"/>
  <c r="O34" i="36"/>
  <c r="Q33" i="36"/>
  <c r="O33" i="36"/>
  <c r="Q32" i="36"/>
  <c r="O32" i="36"/>
  <c r="Q31" i="36"/>
  <c r="O31" i="36"/>
  <c r="Q30" i="36"/>
  <c r="O30" i="36"/>
  <c r="Q29" i="36"/>
  <c r="O29" i="36"/>
  <c r="Q28" i="36"/>
  <c r="O28" i="36"/>
  <c r="Q27" i="36"/>
  <c r="O27" i="36"/>
  <c r="Q26" i="36"/>
  <c r="O26" i="36"/>
  <c r="Q25" i="36"/>
  <c r="O25" i="36"/>
  <c r="Q24" i="36"/>
  <c r="O24" i="36"/>
  <c r="Q23" i="36"/>
  <c r="O23" i="36"/>
  <c r="Q22" i="36"/>
  <c r="O22" i="36"/>
  <c r="Q21" i="36"/>
  <c r="O21" i="36"/>
  <c r="Q20" i="36"/>
  <c r="O20" i="36"/>
  <c r="Q19" i="36"/>
  <c r="O19" i="36"/>
  <c r="Q18" i="36"/>
  <c r="O18" i="36"/>
  <c r="Q17" i="36"/>
  <c r="O17" i="36"/>
  <c r="Q16" i="36"/>
  <c r="O16" i="36"/>
  <c r="Q15" i="36"/>
  <c r="O15" i="36"/>
  <c r="Q14" i="36"/>
  <c r="O14" i="36"/>
  <c r="Q13" i="36"/>
  <c r="O13" i="36"/>
  <c r="Q12" i="36"/>
  <c r="O12" i="36"/>
  <c r="Q11" i="36"/>
  <c r="O11" i="36"/>
  <c r="Q10" i="36"/>
  <c r="O10" i="36"/>
  <c r="Q9" i="36"/>
  <c r="O9" i="36"/>
  <c r="Q8" i="36"/>
  <c r="O8" i="36"/>
  <c r="Q7" i="36"/>
  <c r="O7" i="36"/>
  <c r="Q6" i="36"/>
  <c r="O6" i="36"/>
  <c r="Q5" i="36"/>
  <c r="O5" i="36"/>
  <c r="L74" i="10" l="1"/>
  <c r="Y8" i="8"/>
  <c r="Y7" i="8"/>
  <c r="Y6" i="8"/>
  <c r="Y5" i="8"/>
  <c r="Q41" i="5"/>
  <c r="R6" i="14"/>
  <c r="R7" i="14"/>
  <c r="R8" i="14"/>
  <c r="R9" i="14"/>
  <c r="R10" i="14"/>
  <c r="R11" i="14"/>
  <c r="R12" i="14"/>
  <c r="R14" i="14"/>
  <c r="R15" i="14"/>
  <c r="R16" i="14"/>
  <c r="R17" i="14"/>
  <c r="R18" i="14"/>
  <c r="R19" i="14"/>
  <c r="R20" i="14"/>
  <c r="R21" i="14"/>
  <c r="R22" i="14"/>
  <c r="R23" i="14"/>
  <c r="R24" i="14"/>
  <c r="R25" i="14"/>
  <c r="R26" i="14"/>
  <c r="R27" i="14"/>
  <c r="R28" i="14"/>
  <c r="R5" i="14"/>
  <c r="N6" i="3"/>
  <c r="N7" i="3"/>
  <c r="N19" i="3"/>
  <c r="L9" i="10"/>
  <c r="L10" i="10"/>
  <c r="L11" i="10"/>
  <c r="L12" i="10"/>
  <c r="L13" i="10"/>
  <c r="L14" i="10"/>
  <c r="L15" i="10"/>
  <c r="L16" i="10"/>
  <c r="L17" i="10"/>
  <c r="L18" i="10"/>
  <c r="L19" i="10"/>
  <c r="L20" i="10"/>
  <c r="L21" i="10"/>
  <c r="L22" i="10"/>
  <c r="L23" i="10"/>
  <c r="L24" i="10"/>
  <c r="L25" i="10"/>
  <c r="L26" i="10"/>
  <c r="L27" i="10"/>
  <c r="L28" i="10"/>
  <c r="L29" i="10"/>
  <c r="L30" i="10"/>
  <c r="L31" i="10"/>
  <c r="L32" i="10"/>
  <c r="L33" i="10"/>
  <c r="L34" i="10"/>
  <c r="L35" i="10"/>
  <c r="L36" i="10"/>
  <c r="L37" i="10"/>
  <c r="L38" i="10"/>
  <c r="L39" i="10"/>
  <c r="L40" i="10"/>
  <c r="L41" i="10"/>
  <c r="L42" i="10"/>
  <c r="L43" i="10"/>
  <c r="L44" i="10"/>
  <c r="L45" i="10"/>
  <c r="L46" i="10"/>
  <c r="L47" i="10"/>
  <c r="L48" i="10"/>
  <c r="L49" i="10"/>
  <c r="L50" i="10"/>
  <c r="L51" i="10"/>
  <c r="L52" i="10"/>
  <c r="L53" i="10"/>
  <c r="L54" i="10"/>
  <c r="L55" i="10"/>
  <c r="L56" i="10"/>
  <c r="L57" i="10"/>
  <c r="L58" i="10"/>
  <c r="L59" i="10"/>
  <c r="L60" i="10"/>
  <c r="L61" i="10"/>
  <c r="L62" i="10"/>
  <c r="L63" i="10"/>
  <c r="L64" i="10"/>
  <c r="L65" i="10"/>
  <c r="L66" i="10"/>
  <c r="L67" i="10"/>
  <c r="L68" i="10"/>
  <c r="L69" i="10"/>
  <c r="L70" i="10"/>
  <c r="L71" i="10"/>
  <c r="L72" i="10"/>
  <c r="L73" i="10"/>
  <c r="L75" i="10"/>
  <c r="L76" i="10"/>
  <c r="Y9" i="8"/>
  <c r="Y10" i="8"/>
  <c r="Z11" i="8"/>
  <c r="Y12" i="8"/>
  <c r="Z12" i="8"/>
  <c r="Y13" i="8"/>
  <c r="Z13" i="8"/>
  <c r="Y14" i="8"/>
  <c r="Y15" i="8"/>
  <c r="Y16" i="8"/>
  <c r="Y17" i="8"/>
  <c r="Z18" i="8"/>
  <c r="Q43" i="5"/>
  <c r="Q44" i="5"/>
  <c r="Q16" i="5"/>
  <c r="Q20" i="5"/>
  <c r="Q21" i="5"/>
  <c r="Q22" i="5"/>
  <c r="Q23" i="5"/>
  <c r="Q24" i="5"/>
  <c r="Q25" i="5"/>
  <c r="Q26" i="5"/>
  <c r="Q27" i="5"/>
  <c r="Q28" i="5"/>
  <c r="Q29" i="5"/>
  <c r="Q30" i="5"/>
  <c r="Q31" i="5"/>
  <c r="Q32" i="5"/>
  <c r="Q33" i="5"/>
  <c r="Q34" i="5"/>
  <c r="Q35" i="5"/>
  <c r="Q36" i="5"/>
  <c r="Q37" i="5"/>
  <c r="Q38" i="5"/>
  <c r="Q40" i="5"/>
  <c r="N37" i="3"/>
  <c r="N38" i="3"/>
  <c r="N39" i="3"/>
  <c r="N40" i="3"/>
  <c r="N41" i="3"/>
  <c r="N42" i="3"/>
  <c r="N43" i="3"/>
  <c r="N44" i="3"/>
  <c r="N45" i="3"/>
  <c r="N47" i="3"/>
  <c r="N48" i="3"/>
  <c r="N49" i="3"/>
  <c r="N50" i="3"/>
  <c r="N8" i="3"/>
  <c r="N9" i="3"/>
  <c r="N10" i="3"/>
  <c r="N32" i="3"/>
  <c r="N33" i="3"/>
  <c r="N34" i="3"/>
  <c r="N35" i="3"/>
  <c r="N36" i="3"/>
  <c r="N27" i="3"/>
  <c r="N28" i="3"/>
  <c r="N29" i="3"/>
  <c r="N30" i="3"/>
  <c r="N31" i="3"/>
  <c r="N11" i="3"/>
  <c r="N12" i="3"/>
  <c r="N13" i="3"/>
  <c r="N14" i="3"/>
  <c r="N15" i="3"/>
  <c r="N52" i="3"/>
  <c r="N53" i="3"/>
  <c r="N54" i="3"/>
  <c r="N55" i="3"/>
  <c r="N56" i="3"/>
  <c r="N57" i="3"/>
  <c r="N58" i="3"/>
  <c r="N59" i="3"/>
  <c r="N60" i="3"/>
  <c r="N61" i="3"/>
  <c r="N16" i="3"/>
  <c r="N17" i="3"/>
  <c r="N18" i="3"/>
  <c r="N20" i="3"/>
  <c r="N21" i="3"/>
  <c r="N22" i="3"/>
  <c r="N23" i="3"/>
  <c r="N24" i="3"/>
  <c r="N25" i="3"/>
  <c r="N26" i="3"/>
  <c r="N62" i="3"/>
  <c r="N63" i="3"/>
  <c r="N64" i="3"/>
  <c r="N65" i="3"/>
  <c r="N66" i="3"/>
  <c r="N67" i="3"/>
  <c r="N68" i="3"/>
  <c r="N69" i="3"/>
  <c r="N70" i="3"/>
  <c r="N71" i="3"/>
  <c r="N72" i="3"/>
  <c r="N73" i="3"/>
  <c r="N74" i="3"/>
  <c r="N75" i="3"/>
  <c r="N76" i="3"/>
  <c r="N77" i="3"/>
  <c r="N78" i="3"/>
  <c r="N81" i="3"/>
  <c r="N82" i="3"/>
  <c r="N83" i="3"/>
  <c r="N84" i="3"/>
  <c r="N85" i="3"/>
  <c r="N86" i="3"/>
  <c r="N87" i="3"/>
  <c r="N88" i="3"/>
  <c r="N89" i="3"/>
  <c r="N91" i="3"/>
  <c r="N92" i="3"/>
  <c r="N93" i="3"/>
  <c r="N94" i="3"/>
  <c r="N96" i="3"/>
  <c r="N97" i="3"/>
  <c r="N98" i="3"/>
  <c r="N99" i="3"/>
  <c r="N100" i="3"/>
  <c r="N101" i="3"/>
  <c r="N102" i="3"/>
  <c r="N103" i="3"/>
  <c r="N104" i="3"/>
  <c r="N105" i="3"/>
  <c r="N106" i="3"/>
  <c r="N107" i="3"/>
  <c r="N108" i="3"/>
  <c r="N109" i="3"/>
  <c r="N110" i="3"/>
  <c r="N111" i="3"/>
  <c r="N112" i="3"/>
  <c r="N113" i="3"/>
  <c r="N114" i="3"/>
  <c r="N115" i="3"/>
  <c r="N116" i="3"/>
  <c r="N117" i="3"/>
  <c r="N118" i="3"/>
  <c r="N119" i="3"/>
  <c r="N120" i="3"/>
  <c r="N121" i="3"/>
  <c r="N122" i="3"/>
  <c r="N123" i="3"/>
  <c r="N124" i="3"/>
  <c r="N125" i="3"/>
  <c r="N126" i="3"/>
  <c r="N127" i="3"/>
  <c r="N128" i="3"/>
  <c r="N129" i="3"/>
  <c r="N130" i="3"/>
  <c r="N131" i="3"/>
  <c r="N132" i="3"/>
  <c r="N133" i="3"/>
  <c r="N134" i="3"/>
  <c r="N135" i="3"/>
  <c r="N136" i="3"/>
  <c r="N137" i="3"/>
  <c r="N138" i="3"/>
  <c r="N139" i="3"/>
  <c r="N140" i="3"/>
  <c r="N141" i="3"/>
  <c r="N142" i="3"/>
  <c r="N144" i="3"/>
  <c r="N145" i="3"/>
  <c r="N146" i="3"/>
  <c r="N148" i="3"/>
  <c r="N149" i="3"/>
  <c r="N150" i="3"/>
  <c r="N151" i="3"/>
  <c r="N152" i="3"/>
  <c r="N153" i="3"/>
  <c r="N154" i="3"/>
  <c r="N155" i="3"/>
  <c r="N156" i="3"/>
  <c r="N157" i="3"/>
  <c r="N158" i="3"/>
  <c r="N159" i="3"/>
  <c r="N160" i="3"/>
  <c r="N161" i="3"/>
  <c r="N162" i="3"/>
  <c r="N163" i="3"/>
  <c r="N164" i="3"/>
  <c r="N165" i="3"/>
  <c r="N166" i="3"/>
  <c r="N167" i="3"/>
  <c r="N168" i="3"/>
  <c r="N169" i="3"/>
  <c r="N170" i="3"/>
  <c r="N171" i="3"/>
  <c r="N172" i="3"/>
  <c r="N173" i="3"/>
  <c r="N174" i="3"/>
  <c r="N175" i="3"/>
  <c r="N176" i="3"/>
  <c r="N177" i="3"/>
  <c r="N178" i="3"/>
  <c r="N179" i="3"/>
  <c r="N180" i="3"/>
  <c r="N181" i="3"/>
  <c r="N182" i="3"/>
  <c r="N183" i="3"/>
  <c r="N184" i="3"/>
  <c r="N185" i="3"/>
  <c r="N186" i="3"/>
  <c r="N187" i="3"/>
  <c r="L8" i="10"/>
  <c r="L7" i="10"/>
  <c r="L6" i="10"/>
  <c r="L5" i="10"/>
  <c r="Q15" i="5"/>
  <c r="Q14" i="5"/>
  <c r="Q13" i="5"/>
  <c r="Q12" i="5"/>
  <c r="Q11" i="5"/>
  <c r="Q10" i="5"/>
  <c r="Q9" i="5"/>
  <c r="Q8" i="5"/>
  <c r="Q7" i="5"/>
  <c r="Q6" i="5"/>
  <c r="Q5"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tc={F7E51CE5-6799-4886-BEE2-4E6E3446D60A}</author>
  </authors>
  <commentList>
    <comment ref="M8" authorId="0" shapeId="0" xr:uid="{00000000-0006-0000-0000-000001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@Maria Hansson in 2020 AR we wrote here "No Swedish staff was participating in the survey due to Corona pandemia" - did we participate in 2021?
Reply:
    also: in comment there is a mention to table 1E, but likely it was meant to be 1H or 1G? should we add comment on that here?</t>
        </r>
      </text>
    </comment>
  </commentList>
</comments>
</file>

<file path=xl/sharedStrings.xml><?xml version="1.0" encoding="utf-8"?>
<sst xmlns="http://schemas.openxmlformats.org/spreadsheetml/2006/main" count="26841" uniqueCount="1872">
  <si>
    <t>Table1A: List of required stocks</t>
  </si>
  <si>
    <t>WP  years</t>
  </si>
  <si>
    <t>2020-2021</t>
  </si>
  <si>
    <t>AR year</t>
  </si>
  <si>
    <t>MS</t>
  </si>
  <si>
    <t>Reference years</t>
  </si>
  <si>
    <t>Species</t>
  </si>
  <si>
    <t>Region</t>
  </si>
  <si>
    <t>RFMO/RFO/IO</t>
  </si>
  <si>
    <t>Area / Stock</t>
  </si>
  <si>
    <t>Selected for sampling  (Y/N)</t>
  </si>
  <si>
    <t>Average landings in the reference years (tons)</t>
  </si>
  <si>
    <t xml:space="preserve">
EU TAC (if any)
(%)</t>
  </si>
  <si>
    <t>Share (%) in EU landings</t>
  </si>
  <si>
    <t>Threshold  (Y/N)</t>
  </si>
  <si>
    <t>Comments</t>
  </si>
  <si>
    <t>Changes in species landings</t>
  </si>
  <si>
    <t>SWE</t>
  </si>
  <si>
    <t>All</t>
  </si>
  <si>
    <t>NA</t>
  </si>
  <si>
    <t>In general, figures on landings are based on EUROSTAT, TACs are based on FIDES opening quota table and the areas are based on Table 1A in EU MAP. These data sources do not always corresponds to each other or to the stock definition. Deviations from this common approach are described in the comments below.</t>
  </si>
  <si>
    <t>empty cells= if no sampling and &lt;200t or no info on changes 
"0" , "negative value", "positive value" =  absolute change. 2021 compared to reference years. Values are in tonnes. In parenthesis the % variation.
Naming of region is not in accordance with Table 5C (EU-MAP). Since this is a copy of WP 2020 and no changes to be made, no corrections have been done.</t>
  </si>
  <si>
    <t>2016-2018</t>
  </si>
  <si>
    <t>Anguilla anguilla</t>
  </si>
  <si>
    <t>East Arctic, Norwegian sea and Barents sea</t>
  </si>
  <si>
    <t>ICES</t>
  </si>
  <si>
    <t>I, II</t>
  </si>
  <si>
    <t>N</t>
  </si>
  <si>
    <t>&lt;200</t>
  </si>
  <si>
    <t>None</t>
  </si>
  <si>
    <t>Brosme brosme</t>
  </si>
  <si>
    <t>Y</t>
  </si>
  <si>
    <t>Clupea harengus</t>
  </si>
  <si>
    <t>Sweden participates in the ASH survey (table 1E) targeting this stock.</t>
  </si>
  <si>
    <t>+276 t (+33%)</t>
  </si>
  <si>
    <t>Gadus morhua</t>
  </si>
  <si>
    <t>Mallotus villosus</t>
  </si>
  <si>
    <t>Melanogrammus aeglefinus</t>
  </si>
  <si>
    <t>Micromesistius poutassou</t>
  </si>
  <si>
    <t>Pandalus borealis</t>
  </si>
  <si>
    <t>Pollachius virens</t>
  </si>
  <si>
    <t>Reinhardtius hippoglossoides</t>
  </si>
  <si>
    <t>Salmo salar</t>
  </si>
  <si>
    <t>Scomber scombrus</t>
  </si>
  <si>
    <t>II</t>
  </si>
  <si>
    <r>
      <t xml:space="preserve">The mackerel stock is widely distributed and covers subareas I,II,III, IV, V, VI, VII and XIV and divisions VIIIa-e and IXa. Sweden is fishing on the northern component of the stock (area </t>
    </r>
    <r>
      <rPr>
        <sz val="10"/>
        <rFont val="Arial"/>
        <family val="2"/>
      </rPr>
      <t>II, IIIa and IV). The 17% share of the EU quota refers to the quota for this component. Due to the structure of the table it occur in three different places in this table. The Swedish share on the total stock is well below the threshold of 10 %. An agreement with UK to secure the overall sampling is setup.</t>
    </r>
  </si>
  <si>
    <t>-942 t (-81%)</t>
  </si>
  <si>
    <t>Sebastes marinus</t>
  </si>
  <si>
    <t>Sebastes mentella</t>
  </si>
  <si>
    <t>Trachurus trachurus</t>
  </si>
  <si>
    <t>IIa</t>
  </si>
  <si>
    <t>Ammodytidae</t>
  </si>
  <si>
    <t>Skagerrak and Kattegat</t>
  </si>
  <si>
    <t>IIIa</t>
  </si>
  <si>
    <t>Fishing is largely prohibited and sampling is carried out through a survey</t>
  </si>
  <si>
    <t>0 t (0%)</t>
  </si>
  <si>
    <t>-9874 t (-53%)</t>
  </si>
  <si>
    <t>Coryphaenoides rupestris</t>
  </si>
  <si>
    <t>Eutrigla gurnardus</t>
  </si>
  <si>
    <t>Aspitrigla cuculus</t>
  </si>
  <si>
    <t>IIIaN</t>
  </si>
  <si>
    <t>Landings based on ICES WGBFAS allocation</t>
  </si>
  <si>
    <t>-382 t (-61%)</t>
  </si>
  <si>
    <t>IIIaS</t>
  </si>
  <si>
    <r>
      <t xml:space="preserve">Landings based on ICES WGBFAS allocation.  </t>
    </r>
    <r>
      <rPr>
        <sz val="10"/>
        <rFont val="Arial"/>
        <family val="2"/>
      </rPr>
      <t>As the TAC´s (2016-2018) for the stock are low (370-630 tonnes), will appliance of the 200 tonnes threshold there is a risk that the stock will not be sampled at all. As  Sweden has 38% of the TAC we will continue to sample the stock.</t>
    </r>
  </si>
  <si>
    <t>-72 t (-94%)</t>
  </si>
  <si>
    <t>Glyptocephalus cynoglossus</t>
  </si>
  <si>
    <t>Sweden have sampled witch for many years. The landings dropped below the threshold 2018. Sweden will continue to sample witch during 2020-2021. If the trend in landings persist Sweden will drop the sampling thereafter</t>
  </si>
  <si>
    <t>-161 t (-83%)</t>
  </si>
  <si>
    <t>Limanda limanda</t>
  </si>
  <si>
    <t>Merlangius merlangus</t>
  </si>
  <si>
    <t>Merluccius merluccius</t>
  </si>
  <si>
    <t>Nephrops norvegicus</t>
  </si>
  <si>
    <t>Functional unit 3-4</t>
  </si>
  <si>
    <t>+93 t (+6%)</t>
  </si>
  <si>
    <t>-682 t (-47%)</t>
  </si>
  <si>
    <t>Pleuronectes platessa</t>
  </si>
  <si>
    <t>For plaice we have followed the regions applied in table 1A in EU-MAP. In reality there are two plaice stocks in this region. SWE has limited TAC and landings in both and they are combined in one line to be consistence with table 1A in EU MAP.</t>
  </si>
  <si>
    <t>-185 t (-77%)</t>
  </si>
  <si>
    <t>Saithe in IIIa appears above threshold  for the sole reason that the area in column F do not match the stock/TAC.  The TACs covers area IIIa and IV. The Swedish share of the overall TACs (EU zone and Norwegian zone) is less than 2 %.</t>
  </si>
  <si>
    <t>-147 t (-38%)</t>
  </si>
  <si>
    <t>Psetta maxima</t>
  </si>
  <si>
    <t>-137 t (-45%)</t>
  </si>
  <si>
    <t>Scophthalmus rhombus</t>
  </si>
  <si>
    <t>Solea solea</t>
  </si>
  <si>
    <t>Sprattus sprattus</t>
  </si>
  <si>
    <t>-155 t (-20%)</t>
  </si>
  <si>
    <t>Trisopterus esmarkii</t>
  </si>
  <si>
    <t>Baltic Sea</t>
  </si>
  <si>
    <t>22-32</t>
  </si>
  <si>
    <t>-84 t (-55%)</t>
  </si>
  <si>
    <t>22-24</t>
  </si>
  <si>
    <t>-1550 t (-81%)</t>
  </si>
  <si>
    <t>25-29, 32</t>
  </si>
  <si>
    <t>-28136 t (-48%)</t>
  </si>
  <si>
    <t>-1467 t (-9%)</t>
  </si>
  <si>
    <t>Gulf of Riga</t>
  </si>
  <si>
    <t>Coregonus lavaretus</t>
  </si>
  <si>
    <t>IIId</t>
  </si>
  <si>
    <t>Coregonus albula</t>
  </si>
  <si>
    <t>-725 t (-58%)</t>
  </si>
  <si>
    <t>-1003 t (-82%)</t>
  </si>
  <si>
    <t>25-32</t>
  </si>
  <si>
    <t>-3508 t (-100%)</t>
  </si>
  <si>
    <t>Perca fluviatilis</t>
  </si>
  <si>
    <t>Platichthys flesus</t>
  </si>
  <si>
    <t>&lt;1%</t>
  </si>
  <si>
    <t>22-31,32</t>
  </si>
  <si>
    <t xml:space="preserve">In 2019, SWE quota is 25526 indivuals out of 91132 EU </t>
  </si>
  <si>
    <t>-41 t (-23%)</t>
  </si>
  <si>
    <t>Salmo trutta</t>
  </si>
  <si>
    <t>Sander lucioperca</t>
  </si>
  <si>
    <t>-2308 t (-5%)</t>
  </si>
  <si>
    <t>North Sea and Eastern Channel</t>
  </si>
  <si>
    <t>IV</t>
  </si>
  <si>
    <t>-6071 t (-29%)</t>
  </si>
  <si>
    <t>Anarhichas spp.</t>
  </si>
  <si>
    <t>IV, VIId</t>
  </si>
  <si>
    <t>Argentina spp.</t>
  </si>
  <si>
    <t>-302 t (-2%)</t>
  </si>
  <si>
    <t>Crangon crangon</t>
  </si>
  <si>
    <t>Dicentrarchus labrax</t>
  </si>
  <si>
    <t>Sweden fish primarely on a separate quota in Norwegian waters</t>
  </si>
  <si>
    <t>+51 t (+15%)</t>
  </si>
  <si>
    <t>Helicolenus dactylopterus</t>
  </si>
  <si>
    <t>Lepidorhombus boscii</t>
  </si>
  <si>
    <t>Lepidorhombus whiffiagonis</t>
  </si>
  <si>
    <t>Lophius budegassa</t>
  </si>
  <si>
    <t>Lophius piscatorius</t>
  </si>
  <si>
    <t>Macrourus berglax</t>
  </si>
  <si>
    <t>IV VII</t>
  </si>
  <si>
    <t>Microstomus kitt</t>
  </si>
  <si>
    <t>Molva dypterygia</t>
  </si>
  <si>
    <t>Molva molva</t>
  </si>
  <si>
    <t>Mullus barbatus</t>
  </si>
  <si>
    <t>Mullus surmuletus</t>
  </si>
  <si>
    <t>functional unit 7</t>
  </si>
  <si>
    <t>functional unit 10</t>
  </si>
  <si>
    <t>functional units 32 (TAC IIa, IV)</t>
  </si>
  <si>
    <t>functional unit 6</t>
  </si>
  <si>
    <t>functional unit 8</t>
  </si>
  <si>
    <t>functional unit 9</t>
  </si>
  <si>
    <t>functional units 33 (TAC IIa, VI)</t>
  </si>
  <si>
    <t>functional unit 34</t>
  </si>
  <si>
    <t>IVa</t>
  </si>
  <si>
    <t>Sweden fish on the quota in EU waters (quota share 3%) and on a separate quota in Norwegian waters . The stock is the same as for the fishery in IIIa.  Pandalus in IV is not targeted directly for sampling but included in the sampling frame for Pandalus fisheries (see table 4A).</t>
  </si>
  <si>
    <t>-23 t (-19%)</t>
  </si>
  <si>
    <t>Pecten maximus</t>
  </si>
  <si>
    <t>VIId</t>
  </si>
  <si>
    <t>Phycis blennoides</t>
  </si>
  <si>
    <t>Phycis phycis</t>
  </si>
  <si>
    <t xml:space="preserve">Sweden fish on the quota in EU waters (quota share 1%) and on a separate quota in Norwegian waters . The stock is the same as for the fishery in IIIa.  </t>
  </si>
  <si>
    <t>-85 t (-10%)</t>
  </si>
  <si>
    <t>+671 t (+28%)</t>
  </si>
  <si>
    <t>-2783 t (-29%)</t>
  </si>
  <si>
    <t>Trigla lucerna</t>
  </si>
  <si>
    <t>-245 t (-100%)</t>
  </si>
  <si>
    <t>Zeus faber</t>
  </si>
  <si>
    <t>Alepocephalus bairdii</t>
  </si>
  <si>
    <t>North East Atlantic and Western Channel</t>
  </si>
  <si>
    <t>VI, XII</t>
  </si>
  <si>
    <t>VIa</t>
  </si>
  <si>
    <t>Capros aper</t>
  </si>
  <si>
    <t>V, VI,VII</t>
  </si>
  <si>
    <t>IV, VI, VII</t>
  </si>
  <si>
    <t>Aequipecten opercularis</t>
  </si>
  <si>
    <t>VII</t>
  </si>
  <si>
    <t>Maja squinado</t>
  </si>
  <si>
    <t>all areas</t>
  </si>
  <si>
    <t>Aphanopus spp.</t>
  </si>
  <si>
    <t>Argyrosomus regius</t>
  </si>
  <si>
    <t>Beryx spp.</t>
  </si>
  <si>
    <t>all areas, excluding X and IXa</t>
  </si>
  <si>
    <t>IXa and X</t>
  </si>
  <si>
    <t>Cancer pagurus</t>
  </si>
  <si>
    <t>VIa S, VIIbc</t>
  </si>
  <si>
    <t>VIIa</t>
  </si>
  <si>
    <t>VIIj</t>
  </si>
  <si>
    <t>Conger conger</t>
  </si>
  <si>
    <t>all areas, excluding X</t>
  </si>
  <si>
    <t>X</t>
  </si>
  <si>
    <t>Dalatias licha</t>
  </si>
  <si>
    <t>All areas</t>
  </si>
  <si>
    <t>Dasyatis pastinaca</t>
  </si>
  <si>
    <t>VII, VIII</t>
  </si>
  <si>
    <t>Deania calcea</t>
  </si>
  <si>
    <t>V, VI, VII, IX, X, XII</t>
  </si>
  <si>
    <t>all areas, excluding IX</t>
  </si>
  <si>
    <t>IX</t>
  </si>
  <si>
    <t>Dicologlossa cuneata</t>
  </si>
  <si>
    <t>VIIIc, IX</t>
  </si>
  <si>
    <t>Engraulis encrasicolus</t>
  </si>
  <si>
    <t>IXa (only Cádiz)</t>
  </si>
  <si>
    <t>VIII</t>
  </si>
  <si>
    <t>Etmopterus spinax</t>
  </si>
  <si>
    <t>VI, VII, VIII</t>
  </si>
  <si>
    <t>VIIe</t>
  </si>
  <si>
    <t>Va</t>
  </si>
  <si>
    <t>Vb</t>
  </si>
  <si>
    <t>VIb</t>
  </si>
  <si>
    <t>VIIe-k</t>
  </si>
  <si>
    <t>VI, VII</t>
  </si>
  <si>
    <t>Homarus gammarus</t>
  </si>
  <si>
    <t>Hoplostethus atlanticus</t>
  </si>
  <si>
    <t>Lepidopus caudatus</t>
  </si>
  <si>
    <t>IXa</t>
  </si>
  <si>
    <t>VIIIc, IXa</t>
  </si>
  <si>
    <t>VI</t>
  </si>
  <si>
    <t>VII, VIIIabd</t>
  </si>
  <si>
    <t>VIIa,f-h</t>
  </si>
  <si>
    <t>Loligo vulgaris</t>
  </si>
  <si>
    <t>all areas, excluding VIIIc, IXa</t>
  </si>
  <si>
    <t>IV, VI</t>
  </si>
  <si>
    <t>VIIb-k, VIIIabd</t>
  </si>
  <si>
    <t>XIV</t>
  </si>
  <si>
    <t>Vib</t>
  </si>
  <si>
    <t>VIIb-k</t>
  </si>
  <si>
    <t>IX, X</t>
  </si>
  <si>
    <t>VI, VII, VIIIab</t>
  </si>
  <si>
    <t>Microchirus variegatus</t>
  </si>
  <si>
    <t>I-IX, XII, XIV</t>
  </si>
  <si>
    <t>-205 t (-100%)</t>
  </si>
  <si>
    <t>Molva macrophthalma</t>
  </si>
  <si>
    <t>Mustelus asterias</t>
  </si>
  <si>
    <t>VI, VII, VIII, IX</t>
  </si>
  <si>
    <t>Mustelus mustelus</t>
  </si>
  <si>
    <t>Mustelus punctulatus</t>
  </si>
  <si>
    <t>VI Fuctional unit 11</t>
  </si>
  <si>
    <t>VI Fuctional unit 12</t>
  </si>
  <si>
    <t>VI Fuctional unit 13</t>
  </si>
  <si>
    <t>VII Functional unit 14</t>
  </si>
  <si>
    <t>VII Functional unit 15</t>
  </si>
  <si>
    <t>VII Functional unit 16 (TAC FU16)</t>
  </si>
  <si>
    <t>VII Functional unit 17</t>
  </si>
  <si>
    <t>VII Functional unit 18 (TAC VII)</t>
  </si>
  <si>
    <t>VII Functional unit 19 (TAC VII)</t>
  </si>
  <si>
    <t>VII Functional unit 20-21 (TAC VII)</t>
  </si>
  <si>
    <t>VII Functional unit 22</t>
  </si>
  <si>
    <t>VIII, IX Functional unit 23, 24</t>
  </si>
  <si>
    <t>VIII, IX Functional unit 25, 31</t>
  </si>
  <si>
    <t>VIII, IX Functional unit 26-27, 28-29, 30</t>
  </si>
  <si>
    <t>Octopus vulgaris</t>
  </si>
  <si>
    <t>Pagellus bogaraveo</t>
  </si>
  <si>
    <t>IXa, X</t>
  </si>
  <si>
    <t>Pandalus spp.</t>
  </si>
  <si>
    <t>Parapenaeus longirostris</t>
  </si>
  <si>
    <t>VIIfg</t>
  </si>
  <si>
    <t>VIIbc</t>
  </si>
  <si>
    <t>VIIh-k</t>
  </si>
  <si>
    <t>VIII, IX, X</t>
  </si>
  <si>
    <t>Pollachius pollachius</t>
  </si>
  <si>
    <t>all areas except IX, X</t>
  </si>
  <si>
    <t>IV, IIIa, VI</t>
  </si>
  <si>
    <t>Polyprion americanus</t>
  </si>
  <si>
    <t>V, XIV</t>
  </si>
  <si>
    <t>Hippoglossus hippoglossus</t>
  </si>
  <si>
    <t>Sardina pilchardus</t>
  </si>
  <si>
    <t>VIIIabd</t>
  </si>
  <si>
    <t>Scomber colias</t>
  </si>
  <si>
    <t>V, VI, VII, VIII, IX</t>
  </si>
  <si>
    <t>ICES Sub areas V, VI, XII, XIV &amp; NAFO SA 2 + (Div. 1F + 3K).</t>
  </si>
  <si>
    <t>ICES Sub areas V, VI, XII, XIV &amp; NAFO SA 2 + (Div. 1F + 3K)</t>
  </si>
  <si>
    <t>Sepia officinalis</t>
  </si>
  <si>
    <t>VIIhjk</t>
  </si>
  <si>
    <t>Ixa</t>
  </si>
  <si>
    <t>VIIIc</t>
  </si>
  <si>
    <t>VIIIab</t>
  </si>
  <si>
    <t>Sparidae</t>
  </si>
  <si>
    <t>Trachurus mediterraneus</t>
  </si>
  <si>
    <t>VIII, IX</t>
  </si>
  <si>
    <t>Trachurus picturatus</t>
  </si>
  <si>
    <t>IIa, IVa, Vb, VIa, VIIa-c, e-k, VIIIabde</t>
  </si>
  <si>
    <t>Trisopterus spp.</t>
  </si>
  <si>
    <t>Table 1B: Planning of sampling for biological variables</t>
  </si>
  <si>
    <t>WP years</t>
  </si>
  <si>
    <t xml:space="preserve">AR  year </t>
  </si>
  <si>
    <t>2021</t>
  </si>
  <si>
    <t>Frequency</t>
  </si>
  <si>
    <t>Length</t>
  </si>
  <si>
    <t>Age</t>
  </si>
  <si>
    <t>Weight</t>
  </si>
  <si>
    <t>Sex ratio</t>
  </si>
  <si>
    <t>Sexual maturity</t>
  </si>
  <si>
    <t>Fecundity</t>
  </si>
  <si>
    <t xml:space="preserve">Anguilla anguilla </t>
  </si>
  <si>
    <t xml:space="preserve">EIFAAC/ICES/GFCM </t>
  </si>
  <si>
    <t>O</t>
  </si>
  <si>
    <t>x</t>
  </si>
  <si>
    <t>Not applicable</t>
  </si>
  <si>
    <t>Frequency: Commercial monthly during season, survey yearly. Maturity: Yellow and silver eels handled separately, hence sampling stratified on maturity</t>
  </si>
  <si>
    <t>EIFAAC/ICES</t>
  </si>
  <si>
    <t>fresh water</t>
  </si>
  <si>
    <t xml:space="preserve">Clupea harengus </t>
  </si>
  <si>
    <t xml:space="preserve">22-24 </t>
  </si>
  <si>
    <t>Q</t>
  </si>
  <si>
    <t>M</t>
  </si>
  <si>
    <t>Frequency: Commercial sampling monthly during fishing season.</t>
  </si>
  <si>
    <t>Frequency: Sampling will be made during the commersiell fishing season which is limited to the vendace's spawning period in September-October.</t>
  </si>
  <si>
    <t xml:space="preserve">Gadus morhua </t>
  </si>
  <si>
    <t xml:space="preserve">Platichthys flesus </t>
  </si>
  <si>
    <t>Sampled for biological parameters in surveys only.</t>
  </si>
  <si>
    <t>22-31, 32</t>
  </si>
  <si>
    <t>Only number (not biological data) of individuals are used in stock assessment (WGBAST). This data is collected from fishermen journals, See Table 4A.</t>
  </si>
  <si>
    <t>ICES/NASCO/ Ospar/Helcom</t>
  </si>
  <si>
    <t>Only number of individuals are used in stock assessment (ICES WGNAS). This data is collected from fishermen journals/logbooks, See Table 2A.</t>
  </si>
  <si>
    <t>Only number of individuals are used for evaluation of status (ICES WGBAST). This data is collected from fishermen journals/logbooks, See Table 2A.</t>
  </si>
  <si>
    <t xml:space="preserve">Sprattus sprattus </t>
  </si>
  <si>
    <t>Skagerrak an Kattegat</t>
  </si>
  <si>
    <t>Frequency: Survey yearly. Maturity: Yellow eels and silver eels  are handled separately, hence sampling stratified on maturity.</t>
  </si>
  <si>
    <t xml:space="preserve">Glyptocephalus cynoglossus </t>
  </si>
  <si>
    <t xml:space="preserve">Melanogrammus aeglefinus </t>
  </si>
  <si>
    <t>IV, IIIa</t>
  </si>
  <si>
    <t>sampled for biological parameters in surveys only</t>
  </si>
  <si>
    <t xml:space="preserve">Nephrops norvegicus </t>
  </si>
  <si>
    <t>not applicable</t>
  </si>
  <si>
    <t xml:space="preserve">Pandalus borealis </t>
  </si>
  <si>
    <t>IIIa,IVa east</t>
  </si>
  <si>
    <t xml:space="preserve">Pleuronectes platessa </t>
  </si>
  <si>
    <t>Trisopterus esmarki</t>
  </si>
  <si>
    <t>Table 1C: Sampling intensity for biological variables</t>
  </si>
  <si>
    <t>MS partcipating in sampling</t>
  </si>
  <si>
    <t>Sampling year</t>
  </si>
  <si>
    <t>Variables</t>
  </si>
  <si>
    <t>Data sources</t>
  </si>
  <si>
    <t>Planned minimum no of individuals to be measured at the national level</t>
  </si>
  <si>
    <t>Planned minimum no of individuals to be measured at the regional level</t>
  </si>
  <si>
    <t>Achieved number of individuals measured at the national level</t>
  </si>
  <si>
    <t>% of achievement (100*M/J)</t>
  </si>
  <si>
    <t xml:space="preserve">Achieved number of samples </t>
  </si>
  <si>
    <t>Sampling protocol</t>
  </si>
  <si>
    <t>AR  Comments</t>
  </si>
  <si>
    <t>Only number of individuals are used in stock assessment (ICES WGNAS). This data is collected from fishermen journals/logbooks, See Table 2A. No commersial fishing since 2015.</t>
  </si>
  <si>
    <t>SWE+DEN</t>
  </si>
  <si>
    <t>Market</t>
  </si>
  <si>
    <t>max 150 ind/box : 4 box/SD/quarter</t>
  </si>
  <si>
    <t>max 100 ind/box : 4 box/SD/quarter from commercial landings</t>
  </si>
  <si>
    <t>No sampling in SD 22. 
Fishing for herring in the area is conducted mainly in quarter 1 and 4. Sampling protocol adjusted (see column P) Landings not always accessible and in 2021 implications due to Covid-19.</t>
  </si>
  <si>
    <t>Sex</t>
  </si>
  <si>
    <t>Maturity</t>
  </si>
  <si>
    <t>Commercial</t>
  </si>
  <si>
    <t>20 ind/halfcm/quarter, 2 and 3rd quarter</t>
  </si>
  <si>
    <t>Catches were very small , especially in Q3; lots of planned trips were cancelled</t>
  </si>
  <si>
    <t xml:space="preserve">Market </t>
  </si>
  <si>
    <t>Sampling is dependant on restriction in the fisheries. For active gears: 6 randomly selected weeks / quarter, 4 vessels are samped / week. S1-3: all individuals; S4:20 individuals; S5-6 + BMS: 10 individuals 
For passive gears: Target 8 trips/ SD. S1-3: all individuals; S4-5: 20 individuals; S6 +BMS: 20 individuals</t>
  </si>
  <si>
    <t>Low sampling due to restricted fishery and covid. Only SD 23 has ben sampled close to  plan</t>
  </si>
  <si>
    <t>Sampling is dependant on restriction in the fisheries. For active gears: 6 randomly selected weeks / quarter, 4 vessels are samped / week. S1-3: all individuals; S4: 20 individuals; S5-6 + BMS: 20 individuals 
For passive gears: Target 8 trips / SD. S1-3: all individuals; S4-5: 20 individuals; S6 +BMS: 40 individuals</t>
  </si>
  <si>
    <t>Sampling is dependant on restriction in the fisheries. For active gears: 6 randomly selected weeks / quarter, 4 vessels are samped / week. S1-3 all individuals: S4, S5-6 + BMS: One box of fish (20-40kg)
For passive gears: Target 8 trips/ SD. S1-3 all individuals: S4, S5-6 + BMS: One box of fish (20-40kg)</t>
  </si>
  <si>
    <t>Sea sampling</t>
  </si>
  <si>
    <t>For active gears: 4 trips/quarter. Sampling frame includes sd25-32. 5 ind/cm and trip. Only discard fraction is sampled for age. 
For passive gears (only sea sampling in sd23) 5 trips. S1-3: all individuals; S4-5: 20 individuals; S6 +BMS: 20 individuals</t>
  </si>
  <si>
    <t xml:space="preserve">For active gears: 4 trips/quarter. Sampling frame includes sd25-32. 5 ind/cm and trip. Only discard fraction is sampled for age. 
For passive gears (only sea sampling in sd23) 5 trips. S1-3: all individuals; S4: 20 individuals; S5-6 + BMS: 40 individuals </t>
  </si>
  <si>
    <t>For active gears: 4 trips/quarter. Sampling frame includes sd25-32. 5 ind/cm and trip. Only discard fraction is sampled for age. 
For passive gears (only sea sampling in sd23) 5 trips. S1-3 all individuals: S4, S5-6 + BMS: One box of fish (20-40kg)</t>
  </si>
  <si>
    <t>Survey</t>
  </si>
  <si>
    <t>8 ind/cm/SD 23</t>
  </si>
  <si>
    <t xml:space="preserve">1 ind/cm/haul </t>
  </si>
  <si>
    <t>SSS SD23 Q1 o Q4, BITS SD24 Q1 o Q4</t>
  </si>
  <si>
    <t>total catch</t>
  </si>
  <si>
    <t>subsample or total catch/haul</t>
  </si>
  <si>
    <t>5 ind/halfcm/haul</t>
  </si>
  <si>
    <t>No sampling in SD 29N and 32</t>
  </si>
  <si>
    <t>max 100 ind/box : 4 box/SD/quarter (SD 25-29,32)</t>
  </si>
  <si>
    <t>max 50 ind/box : 4 box/SD/quarter from commercial landings.
max 50 ind/haul : 2 hauls/SD/Trip in sampling program for  randomised small pelagic</t>
  </si>
  <si>
    <t>Not all areas fully covered in sampling. No sampling in SD 29N and 32. Sampling protocol adjusted (see column P) 
Landings not always accessible and in 2021 partly due to covid.
A total number of 67 samples collected from 42 trips in sampling program for randomised small pelagic.</t>
  </si>
  <si>
    <t>Freshwater</t>
  </si>
  <si>
    <t>Commercial samples</t>
  </si>
  <si>
    <t>125 eels per lake in three lakes</t>
  </si>
  <si>
    <t>125 eels per lake in three lakes representing the fisheries catch</t>
  </si>
  <si>
    <t>Annual goal to sample 200 silver eel selected by length stratification (5-7 ind/cm and year) in SD 23, 25 and 27 respectively.</t>
  </si>
  <si>
    <t xml:space="preserve">SD 23 was not sampled 2021 due to restrictions in the fishery and therefore underachieved. The formar fishermen were not available to provide samples and no other fishermen were found to provide samples. </t>
  </si>
  <si>
    <t>SD 23 was not sampled 2021 due to restrictions in the fishery and therefore underachieved. The formar fishermen were not available to provide samples and no other fishermen were found to provide samples.</t>
  </si>
  <si>
    <t>Sexual maturity: Yellow eels and silver eels  are handled separately, hence sampling stratified on maturity.</t>
  </si>
  <si>
    <t> </t>
  </si>
  <si>
    <t>200 yellow eel selected by length stratification (5-7 ind/cm).</t>
  </si>
  <si>
    <t>SWE+FIN</t>
  </si>
  <si>
    <t>10 ind/halfcm/ rectangle
From the length measured fish, about 3000 herring are aged for the ALK. The numbers are divided between Sweden 50% and Finland 50%.</t>
  </si>
  <si>
    <t>10 ind/halfcm/statistical rectangle</t>
  </si>
  <si>
    <t>Sweden has analyzed 1343 individuals (50%) from the Finnish survey.</t>
  </si>
  <si>
    <t>Min 300 ind/haul.
Sweden length measures 300 randomly selected individuals per sample. Maximum 14 samples per year.</t>
  </si>
  <si>
    <t>Data for the total number of lengths measured (subsample or total catch/haul) reported by Finland.</t>
  </si>
  <si>
    <t>10 ind/halfcm/ rectangle
From the length measured fish, about 3000 herring are sampled for sex. The numbers are divided between Sweden 50% and Finland 50%.</t>
  </si>
  <si>
    <t>10 ind/halfcm/ rectangle
From the length measured fish, about 3000 herring are sampled for maturity. The numbers are divided between Sweden 50% and Finland 50%.</t>
  </si>
  <si>
    <t xml:space="preserve">Age </t>
  </si>
  <si>
    <t>Fish &lt;110mm 10 ind/halfcm; 110-145 mm 30 ind/halfcm; &gt;150mm all ind/halfcm</t>
  </si>
  <si>
    <t>Planned min no of ind to be measured at the reg level' (1500) is too high. According to the vendace sampling plan, it should be between 975 and 1050.</t>
  </si>
  <si>
    <t>The achieved number of individuals is high due to higher catches than planned.</t>
  </si>
  <si>
    <t>Sampling is dependant on restriction in the fisheries. For active gears: 6 randomly selected weeks / quarter, 4 vessels are samped / week. S1-3: all individuals; S4:20 individuals; S5-6 + BMS: 10 individuals 
For passive gears: 4 weeks , each week 2 trips sampled / SD. S1-3: all individuals; S4-5: 20 individuals; S6 +BMS: 20 individuals</t>
  </si>
  <si>
    <t xml:space="preserve">Deviation explained by the cod fishery being subjected to significant quota reductions and other management measures  [COUNCIL REGULATION (EU) 2020/1579 of 29 October 2020] </t>
  </si>
  <si>
    <t>Sampling is dependant on restriction in the fisheries. For active gears: 6 randomly selected weeks / quarter, 4 vessels are samped / week. S1-3: all individuals; S4: 20 individuals; S5-6 + BMS: 20 individuals 
For passive gears: 4 weeks , each week 2 trips sampled / SD. S1-3: all individuals; S4-5: 20 individuals; S6 +BMS: 40 individuals</t>
  </si>
  <si>
    <t>Sampling is dependant on restriction in the fisheries. For active gears: 6 randomly selected weeks / quarter, 4 vessels are samped / week. S1-3 all individuals: S4, S5-6 + BMS: One box of fish (20-40kg)
For passive gears: 4 weeks , each week 2 trips sampled / SD. S1-3 all individuals: S4, S5-6 + BMS: One box of fish (20-40kg)</t>
  </si>
  <si>
    <t xml:space="preserve">For active gears: 4 trips/quarter. Sampling frame includes sd22-24. 5 ind/cm and trip. Only discard fraction is sampled for age. </t>
  </si>
  <si>
    <t xml:space="preserve">Sea sampling </t>
  </si>
  <si>
    <t>Only sampling in SD 23 due to restricted fishery</t>
  </si>
  <si>
    <t>survey</t>
  </si>
  <si>
    <t>1 ind/cm/haul</t>
  </si>
  <si>
    <t>Only number of individuals are used in stock assessment (ICES WGBAST). This data is collected from fishermen journals/logbooks, See Table 2A.</t>
  </si>
  <si>
    <t>Data from annual sampling of biological variables are not used in the stock assessment. Hence, according to end user needs (WGBAST), no sampling planned. With the exception of the biological variables collected in conjunction with smolt trapping, see textbox 1E.</t>
  </si>
  <si>
    <t>Data from annual sampling of biological variables are not used in the stock assessment. Hence, according to end user needs (WGBAST), no sampling planned.</t>
  </si>
  <si>
    <t>Not all areas fully covered in sampling. No sampling in SD 22-24, SD 29N and 32. Sampling protocol adjusted (see col P)
Landings not always accessible and in 2021 partly due to covid.
A total number of 67 samples collected from 42 trips in sampling program for randomised small pelagic.</t>
  </si>
  <si>
    <t>No sampling in SD 22-24, SD 29N and 32</t>
  </si>
  <si>
    <t xml:space="preserve">No maturity is sampled </t>
  </si>
  <si>
    <t>Fishing for herring in the area is conducted mainly in quarter 1 and 4. Landings not always accessible and in 2021 partly due to implications due to Covid -19</t>
  </si>
  <si>
    <t>2 ind/halfcm/haul</t>
  </si>
  <si>
    <t>max 100 ind/EU scale size/quarter</t>
  </si>
  <si>
    <t>generated from specimen</t>
  </si>
  <si>
    <t>3 ind/cm/trip</t>
  </si>
  <si>
    <t>Low sampling due to restricted fishery and implications due to Covid-19</t>
  </si>
  <si>
    <t>total amount in subsample</t>
  </si>
  <si>
    <t>undersampled, see general text</t>
  </si>
  <si>
    <t>Market + Seasampling</t>
  </si>
  <si>
    <t xml:space="preserve">Seasampling: 3 ind/cm/trip; Market:  min 50 individuals unsorted catch / trip </t>
  </si>
  <si>
    <t xml:space="preserve">Seasampling: subsample or total catch/haul; Market:  min 50 individuals unsorted catch / trip </t>
  </si>
  <si>
    <t>oversampled, see general text</t>
  </si>
  <si>
    <t>Functional unit  3</t>
  </si>
  <si>
    <t>Standard weight-length key is used in both Sweden Denmark and Norway. Weights are not taken during sea sampling.</t>
  </si>
  <si>
    <t>standard weight-length key is used in both Sweden Denmark and Norway. Weights are not taken during sea sampling.</t>
  </si>
  <si>
    <t>Pots; 3 trips/quarter sampled. Trawl with grid; 3 trips/quarter sampled. Trawls without grid;catch-dependent, if there is a landing of Nephrops, then there is a sample.</t>
  </si>
  <si>
    <t xml:space="preserve">Due to Covid-19 sample coverage is low. </t>
  </si>
  <si>
    <t>Functional unit  4</t>
  </si>
  <si>
    <t xml:space="preserve"> Trawl with grid; 3 trips/quarter sampled. Trawls without grid;catch-dependent, if there is a landing of Nephrops, then there is a sample.</t>
  </si>
  <si>
    <t>IIIa, IVa east</t>
  </si>
  <si>
    <t>1 samp/trip á 6 trips per quarter (3 trips observer, 3 trips selfsample)</t>
  </si>
  <si>
    <t xml:space="preserve">Due to Covid-19 observer trips could only be sampled from September. </t>
  </si>
  <si>
    <t>Undersampled. See general text.</t>
  </si>
  <si>
    <t>Table 1D: Recreational fisheries</t>
  </si>
  <si>
    <t>Area/EMU</t>
  </si>
  <si>
    <t>Applicable (Species present in the MS?)</t>
  </si>
  <si>
    <t>Reasons for not sampling</t>
  </si>
  <si>
    <t>Threshold (Y/N)</t>
  </si>
  <si>
    <t>Annual estimate of catch? (Y/N)</t>
  </si>
  <si>
    <t>Annual percentage of released catch? (Y/N)</t>
  </si>
  <si>
    <t>Collection of catch composition data? (Y/N)</t>
  </si>
  <si>
    <t>Type of Survey</t>
  </si>
  <si>
    <t>Unique Survey ID or Name of sampling scheme
(Linked to Table 5A)</t>
  </si>
  <si>
    <t xml:space="preserve">Is the survey part of a pilot study or part of an established programme? </t>
  </si>
  <si>
    <t>Is the sampling design documented?
(Linked to Table 5A)</t>
  </si>
  <si>
    <t>Are non-response and refusal recorded?
(Linked to Table 5A)</t>
  </si>
  <si>
    <t>Are the editing and imputation methods documented? (Linked to Table 5A)</t>
  </si>
  <si>
    <t>Estimation of  the yearly weight and numbers of catch (Y/N)</t>
  </si>
  <si>
    <t>Estimation of  the yearly percentage release (Y/N)</t>
  </si>
  <si>
    <t>Collection of catch composition data (Y/N)</t>
  </si>
  <si>
    <t>Evaluated by external experts/bodies (Y/N)</t>
  </si>
  <si>
    <t>Conform with accepted standards Y/N</t>
  </si>
  <si>
    <t xml:space="preserve">AR Comments </t>
  </si>
  <si>
    <t xml:space="preserve">A yearly postal questionnaire sent to approximately 22 000 randomly selected permanent residents in Sweden, age 16-80 years. Estimates of trolling catches every second year (site studies combined with effort estimates). </t>
  </si>
  <si>
    <t xml:space="preserve">Recreational fisheries is defined as all fishing activities carried out by those without a commercial fishing license. </t>
  </si>
  <si>
    <t>recreational fisheries-postal questionnaire + trolling survey + coastal trap net survey</t>
  </si>
  <si>
    <t>routine</t>
  </si>
  <si>
    <t>tertial (recreational fisheries-postal questionnaire), annual or less frequent (other two surveys)</t>
  </si>
  <si>
    <t>Y for the postal questionnaire; partly for the other two surveys</t>
  </si>
  <si>
    <t>Y (for the postal questionnaire weight; for the other two weight and numbers)</t>
  </si>
  <si>
    <r>
      <t xml:space="preserve">General comments regarding the </t>
    </r>
    <r>
      <rPr>
        <b/>
        <sz val="10"/>
        <rFont val="Arial"/>
        <family val="2"/>
      </rPr>
      <t>postal questionnaire,</t>
    </r>
    <r>
      <rPr>
        <sz val="10"/>
        <color theme="1"/>
        <rFont val="Arial"/>
        <family val="2"/>
      </rPr>
      <t xml:space="preserve"> see textbox 1D. According to end-user needs, the </t>
    </r>
    <r>
      <rPr>
        <b/>
        <sz val="10"/>
        <color theme="1"/>
        <rFont val="Arial"/>
        <family val="2"/>
      </rPr>
      <t>trolling survey</t>
    </r>
    <r>
      <rPr>
        <sz val="10"/>
        <color theme="1"/>
        <rFont val="Arial"/>
        <family val="2"/>
      </rPr>
      <t xml:space="preserve"> has been conducted from once every 2-4 years ranging to subsequent years (as the latest surveys 2019-2020) and where different methods still are evaluated and developed. In addition, the </t>
    </r>
    <r>
      <rPr>
        <b/>
        <sz val="10"/>
        <rFont val="Arial"/>
        <family val="2"/>
      </rPr>
      <t>coastal trapnet survey</t>
    </r>
    <r>
      <rPr>
        <sz val="10"/>
        <color theme="1"/>
        <rFont val="Arial"/>
        <family val="2"/>
      </rPr>
      <t xml:space="preserve"> has been conducted every 4-6 years (latest in 2021). For the parts in the sampling chain described as "partly" fulfilled, revision and/or work is in progress. Evaluated by WGBAST.</t>
    </r>
  </si>
  <si>
    <t>Baltic Sea (Freshwater, Sweden)</t>
  </si>
  <si>
    <r>
      <t>Total river catches estimated (enquiries, interviews, catch reports from fishing right owners).</t>
    </r>
    <r>
      <rPr>
        <strike/>
        <sz val="10"/>
        <rFont val="Arial"/>
        <family val="2"/>
      </rPr>
      <t xml:space="preserve"> </t>
    </r>
  </si>
  <si>
    <t>recreational river catches survey</t>
  </si>
  <si>
    <t>annual</t>
  </si>
  <si>
    <t>partly</t>
  </si>
  <si>
    <t>For the parts in the sampling chain described as "partly" fulfilled, revision and/or work is in progress. Evaluated by WGBAST.</t>
  </si>
  <si>
    <t>A yearly postal questionnaire sent to approximately 22 000 randomly selected permanent residents in Sweden, age 16-80 years.</t>
  </si>
  <si>
    <t>recreational fisheries - postal questionnaire</t>
  </si>
  <si>
    <t>tertial</t>
  </si>
  <si>
    <t>partly (weight)</t>
  </si>
  <si>
    <t xml:space="preserve">General comments regarding the postal questionnaire, see textbox 1D. </t>
  </si>
  <si>
    <t xml:space="preserve">Total river catches estimated  (enquieries, interviews, catch reports from fishing right owners). </t>
  </si>
  <si>
    <t>river catches survey</t>
  </si>
  <si>
    <t xml:space="preserve">A) A yearly postal questionnaire sent to 22 000 randomly selected permanent residents in Sweden, age 16-80 year. 
B) Census data from volontary logbooks from the for-hire sector combined with on-board sampling for size composition data in ICES area 23 provide accurate estimates of catch from the major contributor to catch. </t>
  </si>
  <si>
    <t>See details about  Pilot Study1 in text box</t>
  </si>
  <si>
    <t>A) recreational fisheries- postal questionnaire 
B) No survey ID listed in Table 5A; see AR Comments in Table 5A</t>
  </si>
  <si>
    <t>A) routine 
B) pilot study</t>
  </si>
  <si>
    <t>A) tertial
B) quarterly</t>
  </si>
  <si>
    <t>A) Y
B) see 'Pilot Study 1: Relative share of catches of recreational fisheries compared to commercial fisheries'</t>
  </si>
  <si>
    <t>A) Y
B) NA</t>
  </si>
  <si>
    <t>A) N 
B) N (see 'Pilot Study 1')</t>
  </si>
  <si>
    <t>A) Y 
B) Y (partly; see 'Pilot Study 1')</t>
  </si>
  <si>
    <t>A) Y
B) N</t>
  </si>
  <si>
    <t>A) General comments regarding the postal questionnaire, see textbox 1D.
B) The diary and onboard sampling of tourboats in the Western Baltic continued during 2020 - 2021; see 'Pilot Study 1'. Please note that the pilot study for recreational fisheries is not been described in Table 5A, but details can be found in section "Pilot Study 1: Relative share of catches of recreational fisheries compared to commercial fisheries" in the d</t>
  </si>
  <si>
    <t>North Sea and Eastern Arctic</t>
  </si>
  <si>
    <t>NASCO, ICES, Ospar, Helcom</t>
  </si>
  <si>
    <t xml:space="preserve">A yearly postal questionnaire sent to approximately 22 000 randomly selected permanent residents in Sweden, age 16-80 years.                               </t>
  </si>
  <si>
    <t>North Sea and Eastern Arctic (Freshwater, Sweden)</t>
  </si>
  <si>
    <t xml:space="preserve">Total river catches estimated  (enquieries, interviews, catch reports from fishing right owners).                   </t>
  </si>
  <si>
    <t>Routine</t>
  </si>
  <si>
    <t>For the parts in the sampling chain described as "Partly" fulfilled, revision and/or work is in progress. Evaluated by WGNAS.</t>
  </si>
  <si>
    <t xml:space="preserve">Recreational catches is not allowed due to Swedish legislation (FIFS 2004:36) </t>
  </si>
  <si>
    <t>Recreational fishery targeting eel is illegal in Sweden (regulated in national legislation FIFS 2004:36). Hence, no survey planned.</t>
  </si>
  <si>
    <t>Freshwater Sweden (one single EMU only)</t>
  </si>
  <si>
    <t xml:space="preserve">This comment is removed from the specified text: See details in Pilot Study 1 and text box 1E </t>
  </si>
  <si>
    <t xml:space="preserve">A postal questionnaire sent to approximately 22 000 randomly selected permanent residents in Sweden, age 16-80 year </t>
  </si>
  <si>
    <t>ICES, Ospar, Helcom</t>
  </si>
  <si>
    <t>Recreational catches is not consider to be a limiting factor for populations of labrax in Swedish waters, their occurence is mainly regulated by warm water outflows.</t>
  </si>
  <si>
    <t xml:space="preserve">A postal questionnaire sent to approximately 22 000 randomly selected permanent residents in Sweden, age 16-80 years. </t>
  </si>
  <si>
    <t>Elasmobranchii, Rajiformes</t>
  </si>
  <si>
    <t xml:space="preserve">Recreational catches is nearly none due to  Swedish legislation (FIFS 2004:36). </t>
  </si>
  <si>
    <t xml:space="preserve">Recreational fishery targeting sharks and rays is illegal in Sweden (regulated in national legislation FIFS 2004:36). Hence, no survey planned. Although, some specimen can be caught as bycatch. General comments regarding the postal questionnaire, see textbox 1D. </t>
  </si>
  <si>
    <t>Table 1E: Anadromous and catadromous species data collection in fresh water</t>
  </si>
  <si>
    <t>Sampling 
period</t>
  </si>
  <si>
    <t>Area</t>
  </si>
  <si>
    <t>Applicable (Y/N)</t>
  </si>
  <si>
    <t>Water Body</t>
  </si>
  <si>
    <t>Life stage</t>
  </si>
  <si>
    <t>Fishery / Independent data collection</t>
  </si>
  <si>
    <t>Method</t>
  </si>
  <si>
    <t>Unit</t>
  </si>
  <si>
    <t>Planned nos</t>
  </si>
  <si>
    <t>Achieved numbers</t>
  </si>
  <si>
    <t>% of achievement (100*P/M)</t>
  </si>
  <si>
    <t>Reasons for non-conformity</t>
  </si>
  <si>
    <t>Survey ID</t>
  </si>
  <si>
    <t>Agreed at RCG level?</t>
  </si>
  <si>
    <t>AR Comments</t>
  </si>
  <si>
    <t xml:space="preserve"> River  Ume/Vindelälven</t>
  </si>
  <si>
    <t>parr</t>
  </si>
  <si>
    <t>I</t>
  </si>
  <si>
    <t>electrofishing</t>
  </si>
  <si>
    <t>n. sites</t>
  </si>
  <si>
    <t>annually</t>
  </si>
  <si>
    <t>Designated river</t>
  </si>
  <si>
    <t>Due to high flows/flood and diverse logistic reasons, such as a majority of the staff being on sick-leave during the field season, it was not possible to electrofish all of the planned sites.</t>
  </si>
  <si>
    <t>SWE-SAL-FRW-MEL-fishery-independant</t>
  </si>
  <si>
    <t>smolt</t>
  </si>
  <si>
    <t>trap</t>
  </si>
  <si>
    <t>n. smolt traps</t>
  </si>
  <si>
    <t>SWE-SAL-FRW-FIX-fishery-independant</t>
  </si>
  <si>
    <t>adult</t>
  </si>
  <si>
    <t>counter</t>
  </si>
  <si>
    <t>n. counter</t>
  </si>
  <si>
    <t>SWE-SAL-FRW-NK-fishery-independant</t>
  </si>
  <si>
    <t xml:space="preserve"> River  Testeboån</t>
  </si>
  <si>
    <t>Due to high flows/flood it was not possible to electrofish one of the planned sites.</t>
  </si>
  <si>
    <t xml:space="preserve"> River  Mörrumsån</t>
  </si>
  <si>
    <t>See AR Comments (column U) &gt;&gt;&gt;</t>
  </si>
  <si>
    <t>According to end-user needs, the planned number of sites had to be revised (increased) after the WP was prepared. This means that the % of achievement is 100 (and not 105).</t>
  </si>
  <si>
    <t>Salmon rivers emptying in the Baltic Sea basin</t>
  </si>
  <si>
    <t>Number of sites for individual rivers may differ slightly between years to meet end-user needs for maximal data sampling coverage. Total number of sites across all non-designated rivers is therefore presented, as the total number will be constant.</t>
  </si>
  <si>
    <t>Due to high flows/flood and diverse logistic reasons, such as a majority of the staff being on sick-leave during the field season, it was not possible to electrofish all of the planned sites. Also, see AR Comments (Column U) &gt;&gt;&gt;</t>
  </si>
  <si>
    <t>According to end-user needs, the planned number of sites had to be revised (decreased) after the WP was prepared. Hence, the actual % of achievement is higher than reported.</t>
  </si>
  <si>
    <t>River Kalixälven</t>
  </si>
  <si>
    <t xml:space="preserve">Rivers are sampled according to a rotating schedule. </t>
  </si>
  <si>
    <t>River Luleälven</t>
  </si>
  <si>
    <t>F</t>
  </si>
  <si>
    <t>fishery statistics</t>
  </si>
  <si>
    <t>n. trips</t>
  </si>
  <si>
    <t>Fishermen catch reports, rivers (diadromous)</t>
  </si>
  <si>
    <t>Data on number of landed salmon in the commercial river fisheries are collected by the County Administrative Board in parallell with the fishermen's reporting to the national freshwater statistics.</t>
  </si>
  <si>
    <t>River Ljusnan</t>
  </si>
  <si>
    <t>River Indalsälven</t>
  </si>
  <si>
    <t>North sea and Eastern Arctic</t>
  </si>
  <si>
    <t>ICES/NASCO</t>
  </si>
  <si>
    <t>River Högvadsån</t>
  </si>
  <si>
    <t>Salmon rivers emptying in the Kattegatt and Skagerakk basin</t>
  </si>
  <si>
    <t>Sweden has one EMU only, part of EMU is: SE_Inland</t>
  </si>
  <si>
    <t>20 rivers in Skagerrak and Kattegatt River Basin District</t>
  </si>
  <si>
    <t>yellow</t>
  </si>
  <si>
    <t>electofishing</t>
  </si>
  <si>
    <t>To estimate recruitment from a number of sites in several rivers.</t>
  </si>
  <si>
    <t>This is not an underachievement but an error in the former WP table. Planned nos should be 15 sites (14 rivers) not 20 rivers.</t>
  </si>
  <si>
    <t>15 sites in 14 rivers are electrofished, not 20 rivers. This is according to the plan. This has been changed in the new WP.</t>
  </si>
  <si>
    <t>River Göta älv</t>
  </si>
  <si>
    <t>traps</t>
  </si>
  <si>
    <t>n. traps</t>
  </si>
  <si>
    <t>To estimate recruitment to 4 rivers</t>
  </si>
  <si>
    <t>No staff to manage the trap was available.</t>
  </si>
  <si>
    <t>The responsible County Administrative Board, SwAM and SLU Aqua are jointly working on a solution to this problem. A meeting has been held and significant efforts will be made to find staff so that the trap can be in use in 2022.</t>
  </si>
  <si>
    <t>River Viskan</t>
  </si>
  <si>
    <t>River Lagan</t>
  </si>
  <si>
    <t>River Rönneå</t>
  </si>
  <si>
    <t>This trap is no longer in operation, the hydropowerplant has been closed.</t>
  </si>
  <si>
    <t>This river has been be removed from the new WP since the hydropower plant has been closed.</t>
  </si>
  <si>
    <t>River Helgeån</t>
  </si>
  <si>
    <t>To estimate recruitment to 6 rivers</t>
  </si>
  <si>
    <t>River Mörrumsån</t>
  </si>
  <si>
    <t>The site has been recosntructed and now has a fish passage. Eel are no longer counted due to this.</t>
  </si>
  <si>
    <t>This river has been be removed from the new WP since the hydropower plant has been reconstructed and eels can pass in a fishway. They are no longer counted.</t>
  </si>
  <si>
    <t>River Motala Ström</t>
  </si>
  <si>
    <t>River Nyköpingsån</t>
  </si>
  <si>
    <t xml:space="preserve">River Dalälven </t>
  </si>
  <si>
    <t>Lake Mälaren</t>
  </si>
  <si>
    <t>yellow + silver</t>
  </si>
  <si>
    <t xml:space="preserve">fyke netting </t>
  </si>
  <si>
    <t>Monitoring of  introduced populations</t>
  </si>
  <si>
    <t>Lake Fardume träsk</t>
  </si>
  <si>
    <t>silver</t>
  </si>
  <si>
    <t>fixed trap</t>
  </si>
  <si>
    <t>River to the Baltic</t>
  </si>
  <si>
    <t>all</t>
  </si>
  <si>
    <t>F/I</t>
  </si>
  <si>
    <t>fish counter</t>
  </si>
  <si>
    <t>n. rivers</t>
  </si>
  <si>
    <t xml:space="preserve">River Kävlingeån was chosen as a designated eel river where a full life history study is conducted from 2019 onwards to be able to assess the methodologies needed for data collection on recruits, standing stock and migrating individuals.
</t>
  </si>
  <si>
    <t>Sweden has one EMU only, part of EMU is: SE_East</t>
  </si>
  <si>
    <t>Baltic and freshwater</t>
  </si>
  <si>
    <t>Mark-recapure</t>
  </si>
  <si>
    <t>n. marked eels</t>
  </si>
  <si>
    <t>Tagging of silver eels at varyings sites, mainly at SE_East but also SE_Inland. Sties may be changed due to unforseen reasons.</t>
  </si>
  <si>
    <t>Eels tagged jointly between DCF and the ÅLAKUT project implied a higher number of tagged eels in total.</t>
  </si>
  <si>
    <t>Eels tagged jointly between DCF and the ÅLAKUT project for cost-efficiency. Oversampling paid within the ÅLAKUT project from SWaM.</t>
  </si>
  <si>
    <t>Sites may be changed due to unforessen reasons</t>
  </si>
  <si>
    <t>3 lakes</t>
  </si>
  <si>
    <t>sampling</t>
  </si>
  <si>
    <t>n. eels</t>
  </si>
  <si>
    <t>Sampling from the commercial fishery. Also listed in 1B and 1C</t>
  </si>
  <si>
    <t>Slight undersampling from one lake</t>
  </si>
  <si>
    <t>Sweden has one EMU only, part of EMU is:  SE_West</t>
  </si>
  <si>
    <t>Coastal sites</t>
  </si>
  <si>
    <t>stocking statistics</t>
  </si>
  <si>
    <t>~2500000</t>
  </si>
  <si>
    <t>Updating the database of stocked recruits i.e. data collection of stocked amounts and sites</t>
  </si>
  <si>
    <t>Planned nos for all stocking should be 2 500 000, not per water body. Planned nos were not achieved due to Brexit, glass eel are usually purchased from England but that is no longer possible. Eels were instead purchased from France, but it was not possible to purchase 2.5 million.</t>
  </si>
  <si>
    <t>Planned nos for for all stocking (for all water bodies)  should be 2 500 000, this has been changed in the new WP.</t>
  </si>
  <si>
    <t>Freshwater sites</t>
  </si>
  <si>
    <t>yellow+silver</t>
  </si>
  <si>
    <t>sampling (fyke and pound netting)</t>
  </si>
  <si>
    <t>A survey is run yearly in August in order to continue following the eel stock in this area. The commercial fishery was indirectly closed due to that the minimum landing size was increased, hence it is no longer possible to continue the commercial sampling. The survey set-up include catching a predefined number of yellow eels, all of which are length measured. Using length-stratification, a sub-sample from the total catch of yellow eel and silver eel respectively is then collected for biological (age) sampling. In the survey manual, the maximum effort (gear-days) to be aiming for is defined. No other species than eel are sampled.</t>
  </si>
  <si>
    <t>SWE-ELE-MAR-FYK-Fishery-independent</t>
  </si>
  <si>
    <t>n.sites</t>
  </si>
  <si>
    <t>There is only one survey left (Barsebäck) - 'Planned nos' should be 1, % of achievement is 100%.</t>
  </si>
  <si>
    <t xml:space="preserve">Table 1F: Incidental by-catch of birds, mammals, reptiles and fish </t>
  </si>
  <si>
    <t>Has there been occurrence of bycatch?</t>
  </si>
  <si>
    <t>Sampling period/year(s)</t>
  </si>
  <si>
    <t>Sub-area / Fishing ground</t>
  </si>
  <si>
    <t>Scheme</t>
  </si>
  <si>
    <t>Stratum ID code / Name of the survey</t>
  </si>
  <si>
    <t>Group of vulnerable species</t>
  </si>
  <si>
    <t xml:space="preserve">Expected occurence of recordings </t>
  </si>
  <si>
    <t>Total number of PSU in the sampling year</t>
  </si>
  <si>
    <t>Achieved number of PSU in the sampling year</t>
  </si>
  <si>
    <t>Number of PSU sampled in which observers have been instructed to look for bycatch</t>
  </si>
  <si>
    <t>Does your sampling protocol allow for the calculation of observation effort “at haul level” (Y/N)</t>
  </si>
  <si>
    <t xml:space="preserve">Is there any mitigation device? (Y/N) </t>
  </si>
  <si>
    <t>Fish (Y/N/NA)</t>
  </si>
  <si>
    <t>Mammals (Y/N/NA)</t>
  </si>
  <si>
    <t>Birds (Y/N/NA)</t>
  </si>
  <si>
    <t>Reptiles (Y/N/NA)</t>
  </si>
  <si>
    <t>Other (Y/N/NA)</t>
  </si>
  <si>
    <t>Are data stored in a national database?</t>
  </si>
  <si>
    <t>Are data stored in international database(s)?</t>
  </si>
  <si>
    <t>NorthSea&amp;Eastern Arctic</t>
  </si>
  <si>
    <t>SWE NorthSea&amp;EasternArctic (at-sea) - Act - 20/21, IVa-c  - PanTrawlTun, NorthSea&amp;EasternArctic (at-sea) - Act - 20 - NepTrawlGrid, 
SWE - NorthSea&amp;EasternArctic (at-sea) - Act - 21 - NepTrawlGrid, 
SWE - NorthSea&amp;EasternArctic (at-sea) - Act - 20 - MixTrawl, 
SWE - NorthSea&amp;EasternArctic (at-sea) - Act - 21 - MixTrawl</t>
  </si>
  <si>
    <t>All encountered species except some invertebrates</t>
  </si>
  <si>
    <t xml:space="preserve">X </t>
  </si>
  <si>
    <t>It is expected that the bycatch of birds and mammals are very limited.  Expected bycatch of different stocks of fish and crustaceans are dependent on species. Data on all species in 1D will be recorded.</t>
  </si>
  <si>
    <t>SD 22-29</t>
  </si>
  <si>
    <t>Baltic at-sea</t>
  </si>
  <si>
    <t>SWE - Balt (at-sea) - Act - 22/29 - DemTrawl</t>
  </si>
  <si>
    <t xml:space="preserve">NOTE: This fishery is, due to measures to protect Eastern Baltic cod, presently almost not exsistant (see table 4A). </t>
  </si>
  <si>
    <t>SD 23</t>
  </si>
  <si>
    <t xml:space="preserve">Baltic at-sea </t>
  </si>
  <si>
    <r>
      <t xml:space="preserve">SWE - Balt (at-sea) - Pass - 23 - DemNet. </t>
    </r>
    <r>
      <rPr>
        <strike/>
        <sz val="10"/>
        <rFont val="Arial"/>
        <family val="2"/>
      </rPr>
      <t/>
    </r>
  </si>
  <si>
    <t xml:space="preserve">All encountered species </t>
  </si>
  <si>
    <t>Some by-catches of birds and/or mammals have recorded for this fishery. Sea-sampling on fishery included in regular programme (table 4A) from 2020 onwards. Data on all species in 1D will be recorded.</t>
  </si>
  <si>
    <t xml:space="preserve">SWE - NorthSea&amp;EasternArctic (at-sea) - Pass - 21 - DemNet
</t>
  </si>
  <si>
    <t xml:space="preserve">SWE - NorthSea&amp;EasternArctic (at-sea) - Pass - 20 - DemNet
</t>
  </si>
  <si>
    <t>Fishery included in pilotstudy 2020-2021. Data on all species in 1D will be recorded.</t>
  </si>
  <si>
    <t>Table 1G: List of research surveys at sea</t>
  </si>
  <si>
    <t>Name of survey</t>
  </si>
  <si>
    <t xml:space="preserve">Acronym </t>
  </si>
  <si>
    <t>Mandatory (Y/N)</t>
  </si>
  <si>
    <t>Agreed at RCG level</t>
  </si>
  <si>
    <t>MS participation</t>
  </si>
  <si>
    <t>Area(s)
covered</t>
  </si>
  <si>
    <t>Period (Month)</t>
  </si>
  <si>
    <t>Days at sea planned</t>
  </si>
  <si>
    <t>Type of sampling activities</t>
  </si>
  <si>
    <t xml:space="preserve">Planned target </t>
  </si>
  <si>
    <t>Map</t>
  </si>
  <si>
    <t>Relevant international planning group - RFMO/RFO/IO</t>
  </si>
  <si>
    <t>International database</t>
  </si>
  <si>
    <t>Type of MS participation</t>
  </si>
  <si>
    <t>In case of financial participation, is payment done? (Y/N)</t>
  </si>
  <si>
    <t>Days at sea achieved</t>
  </si>
  <si>
    <t>Achieved target</t>
  </si>
  <si>
    <t>Other data assimilations (Y/N)</t>
  </si>
  <si>
    <t>Was the survey carried out within the official time period? (Y/N)</t>
  </si>
  <si>
    <t>Was the survey carried out within the official survey area? (Y/N)</t>
  </si>
  <si>
    <t>Indication if AR comments by MS are required concerning effort achieved</t>
  </si>
  <si>
    <t>Indication if AR comments by MS are required concerning temporal and spatial coverage</t>
  </si>
  <si>
    <t xml:space="preserve">Baltic International Trawl Survey </t>
  </si>
  <si>
    <t>BITS Q1</t>
  </si>
  <si>
    <t>C</t>
  </si>
  <si>
    <t>IIIb-d</t>
  </si>
  <si>
    <t>1st quarter</t>
  </si>
  <si>
    <t>Annual</t>
  </si>
  <si>
    <t>Fish Hauls</t>
  </si>
  <si>
    <t>Map 1</t>
  </si>
  <si>
    <t>ICES WGBIFS</t>
  </si>
  <si>
    <t>ICES, DATRAS</t>
  </si>
  <si>
    <t>P</t>
  </si>
  <si>
    <t>Hauls undertaken by the vessel Hålabben, increased number of hauls. A new setup of the survey is agreed with Denmark to better serve end use needs by 0,5 days extension.</t>
  </si>
  <si>
    <t>Baltic International Trawl Survey</t>
  </si>
  <si>
    <t>BITS Q4</t>
  </si>
  <si>
    <t>4th quarter</t>
  </si>
  <si>
    <t>Map 2</t>
  </si>
  <si>
    <t>3rd quarter</t>
  </si>
  <si>
    <t>Baltic International Acoustic Survey</t>
  </si>
  <si>
    <t>BIAS</t>
  </si>
  <si>
    <t>Sep-Oct</t>
  </si>
  <si>
    <t>Echo Nm</t>
  </si>
  <si>
    <t>Map 3</t>
  </si>
  <si>
    <t>ICES, IBAS</t>
  </si>
  <si>
    <t>Increased number of days compared to earlier years. 4 days of calibration instead of 2 and 2 additional days for the survey is reflecting the actual needs.</t>
  </si>
  <si>
    <t>The aim of the survey could be fulfilled in less number of days compared to planned numbers due to favourable conditions, also the plan of transporting Svea to and from the Baltic Sea was changed. The contracted number of days could not be changed.</t>
  </si>
  <si>
    <t>E</t>
  </si>
  <si>
    <t>SD 30</t>
  </si>
  <si>
    <t>Echo Nm,
Fish hauls</t>
  </si>
  <si>
    <t>See Finland</t>
  </si>
  <si>
    <t>Agreement between Finland and Sweden. Sweden is participating in the survey by sending two technicians. Finland is responsible for reporting the results and data</t>
  </si>
  <si>
    <t>See Finland AR</t>
  </si>
  <si>
    <t xml:space="preserve">Sweden planned to participate in this survey by sending staff for the cruise. Due to Covid -19, no Swedish participation was possible. </t>
  </si>
  <si>
    <t>Sprat Acoustic Survey</t>
  </si>
  <si>
    <t>SPRAS</t>
  </si>
  <si>
    <t>May</t>
  </si>
  <si>
    <t>Map 4</t>
  </si>
  <si>
    <t xml:space="preserve">ICES, IBAS </t>
  </si>
  <si>
    <t>Planned days at sea in the table is based on that 100 % of survey time is dedicated for SPRAS</t>
  </si>
  <si>
    <t>This survey is new for Sweden. The plan was preliminary and was adjusted by WGBIFS in April 2020. The survey was conducted according to the new plan.</t>
  </si>
  <si>
    <t>International Bottom Trawl Survey</t>
  </si>
  <si>
    <t>IBTS Q1</t>
  </si>
  <si>
    <t>Map 5</t>
  </si>
  <si>
    <t>ICES IBTSWG</t>
  </si>
  <si>
    <t xml:space="preserve">In accordance to IBTSWG and the request to overlap in North Sea with Denmark and Norway an extension of survey coverage and additional 3 days is planned (17 instead of 14). </t>
  </si>
  <si>
    <t>Plankton Hauls</t>
  </si>
  <si>
    <t>Map 6</t>
  </si>
  <si>
    <t xml:space="preserve">ICES IBTSWG, </t>
  </si>
  <si>
    <t>ICES Dataportal eggs and larvae</t>
  </si>
  <si>
    <t>so far, data on clupeid larvae are sent to a database in Germany.</t>
  </si>
  <si>
    <t>IBTS Q3</t>
  </si>
  <si>
    <t>Map 7</t>
  </si>
  <si>
    <t xml:space="preserve">In accordance to IBTSWG and the request to overlap in North Sea with Denmark and Norway an extension of survey coverage and additional 3 days is planned (14 instead of 11). </t>
  </si>
  <si>
    <t xml:space="preserve">Nephrops TV survey (FU 3&amp;4) </t>
  </si>
  <si>
    <t>NTV3&amp;4</t>
  </si>
  <si>
    <t>2nd quarter</t>
  </si>
  <si>
    <t>TV-tracks</t>
  </si>
  <si>
    <t>Map 8</t>
  </si>
  <si>
    <t>ICES WGNEPS</t>
  </si>
  <si>
    <t>no existing ICES database yet.</t>
  </si>
  <si>
    <t xml:space="preserve"> </t>
  </si>
  <si>
    <t>International Ecosystem Survey in the Nordic Seas</t>
  </si>
  <si>
    <t>ASH</t>
  </si>
  <si>
    <r>
      <t xml:space="preserve">Fish Hauls, </t>
    </r>
    <r>
      <rPr>
        <sz val="10"/>
        <rFont val="Arial"/>
        <family val="2"/>
      </rPr>
      <t>Echo Nm</t>
    </r>
  </si>
  <si>
    <t>See Denmark</t>
  </si>
  <si>
    <t>Map 9</t>
  </si>
  <si>
    <t>ICES WGIPS</t>
  </si>
  <si>
    <t>Denmark is responsible for reporting the results and data</t>
  </si>
  <si>
    <t>See Denmark AR</t>
  </si>
  <si>
    <t>Normally, Sweden participate in this survey by sending staff as well as payment according to the cost sharing agreement. Due to Covid-19, no Swedish participation was possible and only payment was undertaken.</t>
  </si>
  <si>
    <t>Table 1H: Research survey data collection and dissemination</t>
  </si>
  <si>
    <t>Type of data collected</t>
  </si>
  <si>
    <t>Core/ Additional variable</t>
  </si>
  <si>
    <t>Used as basis for advice (Y/N)</t>
  </si>
  <si>
    <t>Was the sampling carried out? (Y/N/P)</t>
  </si>
  <si>
    <t>Relevant International database</t>
  </si>
  <si>
    <t>Was the data uploaded to the relevant database? (Y/N)</t>
  </si>
  <si>
    <t>Other data assimilations? (Y/N)</t>
  </si>
  <si>
    <t>Indication if AR comments are required by MS</t>
  </si>
  <si>
    <t>AR comments</t>
  </si>
  <si>
    <t>Biological data for Eastern Baltic Cod</t>
  </si>
  <si>
    <t>DATRAS</t>
  </si>
  <si>
    <t xml:space="preserve">Biological data for Flounder </t>
  </si>
  <si>
    <t xml:space="preserve">Biological data for Plaice </t>
  </si>
  <si>
    <t>Only collected in SD 23</t>
  </si>
  <si>
    <t>Biological data for Herring</t>
  </si>
  <si>
    <t>A</t>
  </si>
  <si>
    <t>y</t>
  </si>
  <si>
    <t>Biological data for Sprat</t>
  </si>
  <si>
    <t>CTD by Haul</t>
  </si>
  <si>
    <t>Oceanography</t>
  </si>
  <si>
    <t>Litter items in the trawl</t>
  </si>
  <si>
    <t>Descriptor in MSFD</t>
  </si>
  <si>
    <t>Benthos in the trawl</t>
  </si>
  <si>
    <t>Hydroacoustic data</t>
  </si>
  <si>
    <t>Stomach content cod</t>
  </si>
  <si>
    <t>Stomach content flounder</t>
  </si>
  <si>
    <t>Liver parasite sampling cod</t>
  </si>
  <si>
    <t>ICES acoustic trawl DB</t>
  </si>
  <si>
    <t>Biological data for Cod</t>
  </si>
  <si>
    <t>Reported but not a driver for the design or assessment</t>
  </si>
  <si>
    <t>Acoustic sampling, Trawling, Biological samples, Stomach content cod</t>
  </si>
  <si>
    <t>BIAS_DB &amp; ICES acoustic DB</t>
  </si>
  <si>
    <t>Acoustic sampling, Trawling, Biological samples</t>
  </si>
  <si>
    <t>Biological data for Haddock</t>
  </si>
  <si>
    <t>Biological data for Whiting</t>
  </si>
  <si>
    <t>Biological data for Norway Pout</t>
  </si>
  <si>
    <t>Biological data for Saithe</t>
  </si>
  <si>
    <t>Biological data for Plaice</t>
  </si>
  <si>
    <t>Biological data for Sole</t>
  </si>
  <si>
    <t>Biological data for Hake</t>
  </si>
  <si>
    <t>Biological data for Witch flounder</t>
  </si>
  <si>
    <t>Biological data for Cephalopoda</t>
  </si>
  <si>
    <t>Biological data for Nephrops and crabs</t>
  </si>
  <si>
    <t>Fish larvae</t>
  </si>
  <si>
    <t>Length data for Mackerel</t>
  </si>
  <si>
    <t>TV track for abundance of Nephrops</t>
  </si>
  <si>
    <t>No database</t>
  </si>
  <si>
    <t>Blue whiting acoustic/biological data</t>
  </si>
  <si>
    <t>reported by Denmark</t>
  </si>
  <si>
    <t>See DEN</t>
  </si>
  <si>
    <t xml:space="preserve">See AR 2021 Denmark </t>
  </si>
  <si>
    <t>Zooplankton</t>
  </si>
  <si>
    <t xml:space="preserve">Table 2A: Fishing activity variables data collection strategy </t>
  </si>
  <si>
    <t xml:space="preserve">Supra region </t>
  </si>
  <si>
    <t xml:space="preserve">Variable Group </t>
  </si>
  <si>
    <t>Variable</t>
  </si>
  <si>
    <t xml:space="preserve">Fishing technique </t>
  </si>
  <si>
    <t xml:space="preserve">Length class </t>
  </si>
  <si>
    <t>Metiers (level 6)</t>
  </si>
  <si>
    <t>Data collected  under control regulation appropriate for scientific use (Y/N/I)</t>
  </si>
  <si>
    <t xml:space="preserve">Type of data collected under control regulation used to calculate the estimates </t>
  </si>
  <si>
    <t>Expected coverage of data collected under control regulation (% of fishing trips)</t>
  </si>
  <si>
    <t>Additional data collection (Y/N)</t>
  </si>
  <si>
    <t xml:space="preserve">Data collection scheme </t>
  </si>
  <si>
    <t>Planned coverage of data collected under complementary data collection (% of fishing trips)</t>
  </si>
  <si>
    <t>Data collected  under control regulation accessible for scientific use (Y/N/I)</t>
  </si>
  <si>
    <t>Data source for complementary data collection</t>
  </si>
  <si>
    <t xml:space="preserve">Achieved coverage of data collected under complementary data collection </t>
  </si>
  <si>
    <t>Response Rate (%)</t>
  </si>
  <si>
    <t>Table 3A: Population segments for collection of economic and social data for fisheries</t>
  </si>
  <si>
    <t>Cluster Name</t>
  </si>
  <si>
    <t>Type of variables (E/S)</t>
  </si>
  <si>
    <t>Data Source</t>
  </si>
  <si>
    <t xml:space="preserve">Type of data collection scheme </t>
  </si>
  <si>
    <t xml:space="preserve">Planned sample rate % </t>
  </si>
  <si>
    <t>Frame population</t>
  </si>
  <si>
    <t>Achieved sample number</t>
  </si>
  <si>
    <t>Achieved Sample Rate %</t>
  </si>
  <si>
    <t>Response Rate %</t>
  </si>
  <si>
    <t>Achieved Sample no/Planned sample no.</t>
  </si>
  <si>
    <t>Table 3B: Population segments for collection of economic and social data for aquaculture</t>
  </si>
  <si>
    <t>Techniques</t>
  </si>
  <si>
    <t>Species group</t>
  </si>
  <si>
    <t>Data source</t>
  </si>
  <si>
    <t>Threshold Type</t>
  </si>
  <si>
    <t>AR Comment</t>
  </si>
  <si>
    <t>Table 3C: Population segments for collection of economic and social data for the processing industry</t>
  </si>
  <si>
    <t>Segment</t>
  </si>
  <si>
    <t xml:space="preserve">Variables </t>
  </si>
  <si>
    <t>Table 4A: Sampling plan description for biological data</t>
  </si>
  <si>
    <t>MS participating in sampling</t>
  </si>
  <si>
    <t>Stratum ID code</t>
  </si>
  <si>
    <t>PSU type</t>
  </si>
  <si>
    <t>Catch fractions covered</t>
  </si>
  <si>
    <t>Species/ Stocks covered for estimation of volume and length of catch fractions</t>
  </si>
  <si>
    <t>Seasonality (Temporal strata)</t>
  </si>
  <si>
    <t xml:space="preserve">Average Number of PSU during the reference years         </t>
  </si>
  <si>
    <t>Planned number of PSUs</t>
  </si>
  <si>
    <t>% of achievement (100*Q/N)</t>
  </si>
  <si>
    <t>Number of unique vessels with activity in the stratum</t>
  </si>
  <si>
    <t xml:space="preserve">Number of unique vessels sampled </t>
  </si>
  <si>
    <t>Number of fishing trips in the stratum</t>
  </si>
  <si>
    <t xml:space="preserve">Number of fishing trips sampled </t>
  </si>
  <si>
    <t>Number of species with length measurements</t>
  </si>
  <si>
    <t>Total number of length measurements</t>
  </si>
  <si>
    <t>20,21, IVa-c</t>
  </si>
  <si>
    <t>NorthSea&amp;EasternArtic at-sea or self-sampling</t>
  </si>
  <si>
    <t>SWE - NorthSea&amp;EasternArtic (at-sea) - Act - 20/21, IVa-c - PanTrawlTun</t>
  </si>
  <si>
    <t>Vessel</t>
  </si>
  <si>
    <t>landings+discards</t>
  </si>
  <si>
    <t>All species and stocks</t>
  </si>
  <si>
    <t>Quarterly</t>
  </si>
  <si>
    <t>Deviation explained by impacts and instabilities caused by covid-19 pandemic in sampling</t>
  </si>
  <si>
    <t>SWE - NorthSea&amp;EasternArtic (self) - Act - 20/21, IVa-c - PanTrawlNoTun</t>
  </si>
  <si>
    <t>SWE - NorthSea&amp;EasternArtic (at-sea) - Act - 20 - NepTrawlGrid</t>
  </si>
  <si>
    <t>SWE - NorthSea&amp;EasternArtic (at-sea) - Act - 21 - NepTrawlGrid</t>
  </si>
  <si>
    <t>SWE - NorthSea&amp;EasternArtic (at-sea) - Act - 20 - MixTrawl</t>
  </si>
  <si>
    <t>SWE - NorthSea&amp;EasternArtic (at-sea) - Act - 21 - MixTrawl</t>
  </si>
  <si>
    <t>20,21</t>
  </si>
  <si>
    <t>SWE - NorthSea&amp;EasternArtic (at-sea) - Pass - 20/21 - NepPots</t>
  </si>
  <si>
    <t>SWE - NorthSea&amp;EasternArtic (at-sea) - Pass - 21 - DemNets</t>
  </si>
  <si>
    <t>SWE - NorthSea&amp;EasternArtic (at-sea) - OutOfFrame</t>
  </si>
  <si>
    <t>312.7</t>
  </si>
  <si>
    <t>Out of frame - includes all PSUs that are not covered by the sampling scheme "NorthSea&amp;EasternArtic at-sea or self-sampling"</t>
  </si>
  <si>
    <t>% achievement not defined for out-of-frame strata</t>
  </si>
  <si>
    <t>22-29</t>
  </si>
  <si>
    <t>SWE - Balt (at-sea) - Pass - 23 - DemNets</t>
  </si>
  <si>
    <t>Week</t>
  </si>
  <si>
    <t>Baltic self-sampling</t>
  </si>
  <si>
    <t>SWE - Balt (self) - Act - 22/29 - DemTrawl</t>
  </si>
  <si>
    <t>Landings</t>
  </si>
  <si>
    <t>selected species/stocks</t>
  </si>
  <si>
    <t>Only cod is measured</t>
  </si>
  <si>
    <t>SWE - Balt (self) - Pass - 23 - DemNets</t>
  </si>
  <si>
    <t xml:space="preserve">Deviation explained by impacts of a conjugation of impacts from the dire situation of cod in SD23 and covid pandemic in the planned sampling. In brief, a reduction in cod fishing led to an increase in inneficiency of the implementation of probabilistic sampling, with no sampling been achieved in several of the weeks originally planned. The covid pandemic further aggravated sampling situation. In response, an ad-hoc scheme was put in place that attenuated some of the difficulties experienced. </t>
  </si>
  <si>
    <t>SWE - Balt (self) - Pass - 24 - DemNets &amp; Longlines</t>
  </si>
  <si>
    <t>landings</t>
  </si>
  <si>
    <t>Sampling in 2016-2017 revealed a low percentage of discards in SD 24-29. In these areas cod below minimum landing size is usually landed. The landed BMS cod will be picked up by this programme.</t>
  </si>
  <si>
    <t xml:space="preserve">Deviation explained by the cod fishery being subjected to significant quota reductions and other management measures  [COUNCIL REGULATION (EU) 2020/1579 of 29 October 2020]. Most of the trips made by the fleet targeted other species than cod. </t>
  </si>
  <si>
    <t>SWE - Balt (self) - Pass - 25 - DemNets</t>
  </si>
  <si>
    <t xml:space="preserve">Explanation for deviation relates to the cod fishery being subjected to significant quota reductions and other management measures  [COUNCIL REGULATION (EU) 2020/1579 of 29 October 2020]. Most of the trips made by the fleet targeted other species than cod. </t>
  </si>
  <si>
    <t>SWE - Balt (self) - Pass - 25 - DemLonglines</t>
  </si>
  <si>
    <t>Explanation for deviation relates to the cod fishery being subjected to significant quota reductions and other management measures  [COUNCIL REGULATION (EU) 2020/1579 of 29 October 2020].</t>
  </si>
  <si>
    <t>SWE - Balt (self) – Act – 30 - DemTrawl</t>
  </si>
  <si>
    <t>Vessel*Week</t>
  </si>
  <si>
    <t>Catch</t>
  </si>
  <si>
    <t>all species and stocks</t>
  </si>
  <si>
    <t>Seasonality: Monthly throughout the year provided that ice conditions permit fishery.</t>
  </si>
  <si>
    <t>Only two vessels fish with demersal trawls in SD30, we get samples from both of them</t>
  </si>
  <si>
    <t>SWE - Balt (self) – Pass – 30 - Nets</t>
  </si>
  <si>
    <t>Vessel*Month</t>
  </si>
  <si>
    <t>Landings+Discards</t>
  </si>
  <si>
    <t>Seasonality: Monthly during fishing season (April-September).</t>
  </si>
  <si>
    <t>SWE - Balt (self) – Pass – 31 - Nets</t>
  </si>
  <si>
    <t>Catches were very small, especially in Q3; lots of planned trips were cancelled due to that</t>
  </si>
  <si>
    <t>SWE - Balt (self) – Act – 31 - PairTrawl Vendace - Area 1</t>
  </si>
  <si>
    <t>Monthly sampling during fishing season (limited to the vendace's spawning period in September-October). 5 different local fishing areas are identified within SD31.</t>
  </si>
  <si>
    <t>Note that 'Number of unique vessels with activity in the stratum' and 'Number of fishing trips in the stratum' is the total for all 5 local fishing areas.</t>
  </si>
  <si>
    <t>SWE - Balt (self) – Act – 31 - PairTrawl Vendace - Area 2</t>
  </si>
  <si>
    <t>SWE - Balt (self) – Act – 31 - PairTrawl Vendace - Area 3</t>
  </si>
  <si>
    <t>SWE - Balt (self) – Act – 31 - PairTrawl Vendace - Area 4</t>
  </si>
  <si>
    <t>SWE - Balt (self) – Act – 31 - PairTrawl Vendace - Area 5</t>
  </si>
  <si>
    <t>SWE - Balt (at-sea/self) - OutOfFrame</t>
  </si>
  <si>
    <t>Out of frame - combines all PSUs that are not covered by the sampling schemes Baltic at-sea and self-sampling. Because PSUs are different across schemes, to improve perception of coverage vessel is considered the PSU of this out-of-frame part</t>
  </si>
  <si>
    <t>SD22-24</t>
  </si>
  <si>
    <t>Baltic at-sea 2</t>
  </si>
  <si>
    <t>KBWE2</t>
  </si>
  <si>
    <t>monthly</t>
  </si>
  <si>
    <t>Sampling will be undertaken provided that commercial eel fishery is open in the Baltic region (closure suggested by COM in August 2017). Seasonality: Monthly during fishing season (special individual permit is required where start and stop days are defined).  Besides the metier-sampling, silver eel are collected for biological (stock) sampling and they are selected by length stratification.</t>
  </si>
  <si>
    <t>Fishery was closed.</t>
  </si>
  <si>
    <t>SD25-29,32</t>
  </si>
  <si>
    <t>KBEE2/KBEE3</t>
  </si>
  <si>
    <t>NorthSea&amp;EasternArtic other (market stock specific)</t>
  </si>
  <si>
    <t>SWE - NorthSea&amp;EasternArtic (stock spec) - Act - 20 - HerSpr</t>
  </si>
  <si>
    <t>Fishing trip x species (HER, SPR)</t>
  </si>
  <si>
    <t>Not defined</t>
  </si>
  <si>
    <t>PSU number calculated from trip * species combinations</t>
  </si>
  <si>
    <t>The sampling of this stratum is stock-based with sampling goals being set in terms of number of fish per quarter and subdivision. Fish are 3SU in this design (see textbox 4A) and the number of PSUs sampled is not planned, rather adjusted to meet those 3SU targets. This is why the number of PSUs planned was reported as "Not defined" (here, column N) / variable (textbox 4A). This is what leads to "NA" in column R.</t>
  </si>
  <si>
    <t>SWE - NorthSea&amp;EasternArtic (stock spec) - Act - 21 - HerSpr</t>
  </si>
  <si>
    <t>SWE - NorthSea&amp;EasternArtic (stock spec) - Act - 20 - Cod</t>
  </si>
  <si>
    <t>Fishing trip x species (COD)</t>
  </si>
  <si>
    <t>SWE - NorthSea&amp;EasternArtic (stock spec) - Act - 21 - Cod</t>
  </si>
  <si>
    <t>SWE - NorthSea&amp;EasternArtic (stock spec) - Act - 20 - Witch</t>
  </si>
  <si>
    <t xml:space="preserve">PSU number calculated from trip * species combinations; The fishery is just below the NWP thresholds. The investment being done is limited to the buying of a few fish boxes, age readings and data provision and the data provided is used by WGNSSK, so Sweden is provisionally keeping the sampling in the plan for 2020 and 2021. Sweden will keep a close-look on the evolution of the landings - If the swedish landings and contribution to the stock remains low, indicating the fishery does not re-develop, then sampling will be removed from the plan 2021 onwards. </t>
  </si>
  <si>
    <t>Baltic other (market, stock specific)</t>
  </si>
  <si>
    <t>SWE - Balt (stock spec) - Act - 24 - HerSpr</t>
  </si>
  <si>
    <t>SWE - Balt (stock spec) - Act - 25 - HerSpr</t>
  </si>
  <si>
    <t>Results include the pilot programme agreed within RCG BA ISSG Small-Pelagics in late 2019. This programme targets the small-pelagic trips in the Central Baltic using a probabilistic approach. Details in https://datacollection.jrc.ec.europa.eu/documents/10213/1239599/2020_RCG-NA-NSEA+and+RCG-Baltic_partIII_ISSG.pdf/80dbfefd-d74d-4eb1-a746-3e4aa3baa2e5. 
Before the pilot was introduced the sampling of this stratum was stock-based with sampling goals being set in terms of number of fish per quarter and subdivision. Fish were 3SU in this design (see textbox 4A) and the number of PSUs sampled is not planned, rather adjusted to meet those 3SU targets. This is why the number of PSUs planned was reported as "Not defined" (here, column N) / variable (textbox 4A). This is what leads to "NA" in column R. 
In 2021, the pilot continued to progressively replace the old non-probabilistic sampling scheme described in this row (and table 4A) with the latter being used more and more as a backup to be used in case probabilistic sampling failed. NWP 2022-2024 already states the probabilistic sampling scheme as an main sampling scheme for this fishery.</t>
  </si>
  <si>
    <t>SWE - Balt (stock spec) - Act - 26 - HerSpr</t>
  </si>
  <si>
    <t>SWE - Balt (stock spec) - Act - 27 - HerSpr</t>
  </si>
  <si>
    <t>SWE - Balt (stock spec) - Act - 28 - HerSpr</t>
  </si>
  <si>
    <t>SWE - Balt (stock spec) - Act - 29 - HerSpr</t>
  </si>
  <si>
    <t>Results include the pilot programme agreed within RCG BA ISSG Small-Pelagics in late 2019. This programme targets the small-pelagic trips in the Central Baltic using a probabilistic approach. Details in https://datacollection.jrc.ec.europa.eu/documents/10213/1239599/2020_RCG-NA-NSEA+and+RCG-Baltic_partIII_ISSG.pdf/80dbfefd-d74d-4eb1-a746-3e4aa3baa2e5. 
Before the pilot was introduced the sampling of this stratum was stock-based with sampling goals being set in terms of number of fish per quarter and subdivision. Fish were 3SU in this design (see textbox 4A) and the number of PSUs sampled is not planned, rather adjusted to meet those 3SU targets. This is why the number of PSUs planned was reported as "Not defined" (here, column N) / variable (textbox 4A). This is what leads to "NA" in column R. 
In 2021, the pilot continued to progressively replace the old non-probabilistic sampling scheme described in this row (and table 4A) with the latter being used more and more as a backup to be used in case probabilistic sampling failed. NWP 2022-2024 already states the probabilistic sampling scheme as an main sampling scheme for this fishery.
Despite the apparent large number of trips made by the fleet in this subdivision, very few of these were made by the vessels included in the RCG plan (22 trips = 9% of total trips) [contrast this number with 77 trips (= 31% of total trips) made by the same fleet in SD28 where some sampling was achieved - see row 41]</t>
  </si>
  <si>
    <t>freshwater</t>
  </si>
  <si>
    <t>logbooks &amp; journals</t>
  </si>
  <si>
    <t>EEL-Fresh</t>
  </si>
  <si>
    <t>Fisherman X lake</t>
  </si>
  <si>
    <t>landings + discard</t>
  </si>
  <si>
    <t>Eel</t>
  </si>
  <si>
    <t xml:space="preserve">annual </t>
  </si>
  <si>
    <t>2015-2017</t>
  </si>
  <si>
    <t>Fishery statistics required for the assessment. All trips are sampled as all catch is reported to. Bilogical sampling described in textbox 4A and table 1C.</t>
  </si>
  <si>
    <t>NA = due to different legal requirements in different lakes, no measure of fishing effort exists.</t>
  </si>
  <si>
    <t>Table 4B: Sampling frame description for biological data</t>
  </si>
  <si>
    <t>Stratum ID number</t>
  </si>
  <si>
    <t>Stratum</t>
  </si>
  <si>
    <t xml:space="preserve">Sampling frame description </t>
  </si>
  <si>
    <t xml:space="preserve">Method of PSU selection </t>
  </si>
  <si>
    <t>Shrimp trawlers operating with tunnel in the wider North Sea</t>
  </si>
  <si>
    <t>List of trawlers active in the Pandalus fishery with tunnel in subdiv 20, 21 and subarea IV in previous year.</t>
  </si>
  <si>
    <t>random draw from vessel list with unequal probability (probability proportional to number of trips; draw without replacement)</t>
  </si>
  <si>
    <t>Shrimp trawlers operating without tunnel in wider North Sea</t>
  </si>
  <si>
    <t>List of trawlers active in the Pandalus fishery without tunnel in subdiv 20, 21 and subarea IV in previous year.</t>
  </si>
  <si>
    <t>Nephrops trawlers operating with grid in Skagerrak</t>
  </si>
  <si>
    <t>List of trawlers active in the Nephrops trawl fishery with grid in subdiv 20 in previous year.</t>
  </si>
  <si>
    <t>Nephrops trawlers operating with grid in Kattegat</t>
  </si>
  <si>
    <t>List of trawlers active in the Nephrops trawl fishery with grid in subdiv 21 in previous year.</t>
  </si>
  <si>
    <t>Mix fish and crustacean trawlers operating in Skagerrak</t>
  </si>
  <si>
    <t>List of trawlers active in the Mix Fish and Crustacean fishery in subdiv 20 in previous year.</t>
  </si>
  <si>
    <t>Mix fish and crustacean trawlers operating in Kattegat</t>
  </si>
  <si>
    <t>List of trawlers active in the Mix Fish and Crustacean fishery in subdiv 21 in previous year.</t>
  </si>
  <si>
    <t>Nephrops potters operating in Skagerrak and Kattegat</t>
  </si>
  <si>
    <t>List of vessels active in the Nephrops Pot fishery in subdiv 20 or 21 in previous year.</t>
  </si>
  <si>
    <t>Demersal Gillnetters operating in Kattegat</t>
  </si>
  <si>
    <t>List of gillnetters active in subdiv 21 in previous year.</t>
  </si>
  <si>
    <t>Vessels operating in fisheries not targetted in the sampling scheme NorthSea&amp;EasternArtic at-sea</t>
  </si>
  <si>
    <t>List of active vessels in previous year not covered in other strata of the sampling scheme.</t>
  </si>
  <si>
    <t>Demersal trawlers operating in Subdiv 22 to 29</t>
  </si>
  <si>
    <t>List of vessels active in the Demersal trawl fishery in subdiv 22 to 29 in previous year.</t>
  </si>
  <si>
    <t>Demersal Gillnetters operating in Subdiv 23</t>
  </si>
  <si>
    <t>List of gillnetters active in subdiv 23 in previous year.</t>
  </si>
  <si>
    <t>random draw from vessel list (without replacement)</t>
  </si>
  <si>
    <t>List of weeks of the year</t>
  </si>
  <si>
    <t>random draw from week list without replacement</t>
  </si>
  <si>
    <t>Demersal Gillnetters and Longliners operating in Subdiv 24</t>
  </si>
  <si>
    <t>Demersal Gillnetters operating in Subdiv 25</t>
  </si>
  <si>
    <t>Demersal Longliners operating in Subdiv 25</t>
  </si>
  <si>
    <t>Demersal trawlers operating in Subdiv 30</t>
  </si>
  <si>
    <t xml:space="preserve">Hypothetical list of vessel*weeks from vessels active in the fishery </t>
  </si>
  <si>
    <t>Ad-hoc selection from set of contacts</t>
  </si>
  <si>
    <t>Herring gillnetters operating in Subdiv 30</t>
  </si>
  <si>
    <t xml:space="preserve">Hypothetical list of vessel*months from vessels active in the fishery </t>
  </si>
  <si>
    <t>Herring gillnetters operating in Subdiv 31</t>
  </si>
  <si>
    <t>Pair trawlers fishing vendace in Subdiv 31 (fishing area 1)</t>
  </si>
  <si>
    <t>List of weeks in the fishing season</t>
  </si>
  <si>
    <t>Systematic (1st, 3rd and 5th week)</t>
  </si>
  <si>
    <t>Pair trawlers fishing vendace in Subdiv 31 (fishing area 2)</t>
  </si>
  <si>
    <t>Pair trawlers fishing vendace in Subdiv 31 (fishing area 3)</t>
  </si>
  <si>
    <t>Pair trawlers fishing vendace in Subdiv 31 (fishing area 4)</t>
  </si>
  <si>
    <t>Pair trawlers fishing vendace in Subdiv 31 (fishing area 5)</t>
  </si>
  <si>
    <t>Vessels in Baltic region operating in fisheries not targetted in the Baltic sampling schemes at-sea and self-sampling</t>
  </si>
  <si>
    <t>List of active vessels in previous year not covered in other strata of sampling scheme.</t>
  </si>
  <si>
    <t>Pound nets</t>
  </si>
  <si>
    <t>Licensed pound net fishermen with permit to target silver eel.</t>
  </si>
  <si>
    <t>preselected fishermen contracted on a yearly basis</t>
  </si>
  <si>
    <t>Sampling will be undertaken provided that commercial eel fishery is open in the Baltic region (closure suggested by COM in August 2017).</t>
  </si>
  <si>
    <t>Landings of Herring and Sprat from vessels operating in Skagerrak</t>
  </si>
  <si>
    <t>Hypothetical list of fishing trips with landings of herring or sprat from subdiv 20 during year.</t>
  </si>
  <si>
    <t>ad-hoc selection by first hand buyer until sampling quota is attained</t>
  </si>
  <si>
    <t>Landings of Herring and Sprat from vessels operating in Kattegat</t>
  </si>
  <si>
    <t>Hypothetical list of fishing trips with landings of herring or sprat from subdiv 21 during year.</t>
  </si>
  <si>
    <t>Landings of Cod from vessels operating in Skagerrak</t>
  </si>
  <si>
    <t>Hypothetical list of fishing trips with landings of cod from subdiv 20 during year.</t>
  </si>
  <si>
    <t>ad-hoc selection by first hand buyer until sampling targets are attained</t>
  </si>
  <si>
    <t>Landings of Cod from vessels operating in Kattegat</t>
  </si>
  <si>
    <t>Hypothetical list of fishing trips with landings of cod from subdiv 21 during year.</t>
  </si>
  <si>
    <t>Landings of Witch flounder from vessels operating in Kattegat</t>
  </si>
  <si>
    <t>Hypothetical list of fishing trips observed at-sea  with landings of witch flounder from subdiv 20 during year.</t>
  </si>
  <si>
    <t>ad-hoc selection by observers until sampling targets are attained</t>
  </si>
  <si>
    <t>Landings of Herring and Sprat from Subdivision 24</t>
  </si>
  <si>
    <t>Hypothetical list of fishing trips with landings of herring or sprat from subdiv 24 during year.</t>
  </si>
  <si>
    <t>Landings of Herring and Sprat from Subdivision 25</t>
  </si>
  <si>
    <t>Hypothetical list of fishing trips with landings of herring or sprat from subdiv 25 during year.</t>
  </si>
  <si>
    <t>Landings of Herring and Sprat from Subdivision 26</t>
  </si>
  <si>
    <t>Hypothetical list of fishing trips with landings of herring or sprat from subdiv 26 during year.</t>
  </si>
  <si>
    <t>Landings of Herring and Sprat from Subdivision 27</t>
  </si>
  <si>
    <t>Hypothetical list of fishing trips with landings of herring or sprat from subdiv 27 during year.</t>
  </si>
  <si>
    <t>Landings of Herring and Sprat from Subdivision 28</t>
  </si>
  <si>
    <t>Hypothetical list of fishing trips with landings of herring or sprat from subdiv 28 during year.</t>
  </si>
  <si>
    <t>Landings of Herring and Sprat from Subdivision 29</t>
  </si>
  <si>
    <t>Hypothetical list of fishing trips with landings of herring or sprat from subdiv 29 during year.</t>
  </si>
  <si>
    <t>Commercial eel fishers.</t>
  </si>
  <si>
    <t>Representaive eelfisherman in three lakes</t>
  </si>
  <si>
    <t>All catch reported to SwAM for numbers and total weight. Biological sampling described in textbox 4A and table 1C.</t>
  </si>
  <si>
    <t>Table 4C: Data on the fisheries by member state</t>
  </si>
  <si>
    <t>Fleet segment / Metier</t>
  </si>
  <si>
    <t>Targeted species / species assemblage</t>
  </si>
  <si>
    <t>Average number of vessels</t>
  </si>
  <si>
    <t xml:space="preserve">Average number of fishing trips </t>
  </si>
  <si>
    <t xml:space="preserve">Average number of fishing days </t>
  </si>
  <si>
    <t xml:space="preserve">Average landings (tons) </t>
  </si>
  <si>
    <t>Average landings (tons) in national ports</t>
  </si>
  <si>
    <t>Average landings (tons) in foreign ports</t>
  </si>
  <si>
    <t>Number of vessels</t>
  </si>
  <si>
    <t>Number of fishing trips</t>
  </si>
  <si>
    <t>Number of fishing days</t>
  </si>
  <si>
    <t>Is the fleet segment/ metier covered by any stratum (Y/N)</t>
  </si>
  <si>
    <t>Landings (tons)</t>
  </si>
  <si>
    <t>Landings (tons) in national ports</t>
  </si>
  <si>
    <t>Landings (tons) in foreign ports</t>
  </si>
  <si>
    <t>ICES area II</t>
  </si>
  <si>
    <t>OTM_SPF_32-69_0_0</t>
  </si>
  <si>
    <t>Small pelagic fish</t>
  </si>
  <si>
    <t>Vessels can be involved in more than one metier; number of vessels is metier specific and cannot be summed across metiers. For vessels &lt;10m, reporting by monthly journals, number of trips is assumed to be equal to number of fishing days. (Comment applicable to the entire table). The figure 86 kt (Sum in this table) equals the average landings of the national fleet in national ports. Includes the Swedish fleet only.</t>
  </si>
  <si>
    <t>PS_SPF_32-69_0_0</t>
  </si>
  <si>
    <t>NotApplicable</t>
  </si>
  <si>
    <t>ICES areas III b-d</t>
  </si>
  <si>
    <t>FPN_ANA_&gt;0_0_0</t>
  </si>
  <si>
    <t>Anadromous species</t>
  </si>
  <si>
    <t>FPN_CAT_&gt;0_0_0</t>
  </si>
  <si>
    <t>Catadromous species</t>
  </si>
  <si>
    <t>FPN_DEF_&gt;0_0_0</t>
  </si>
  <si>
    <t>Demersal species</t>
  </si>
  <si>
    <t>FPN_FWS_&gt;0_0_0</t>
  </si>
  <si>
    <t>Freshwater species</t>
  </si>
  <si>
    <t>FPN_SPF_&gt;0_0_0</t>
  </si>
  <si>
    <t>FPO_ANA_&gt;0_0_0</t>
  </si>
  <si>
    <t>FPO_CAT_&gt;0_0_0</t>
  </si>
  <si>
    <t>FPO_CRU_&gt;0_0_0</t>
  </si>
  <si>
    <t>Crustaceans</t>
  </si>
  <si>
    <t>FPO_DEF_&gt;0_0_0</t>
  </si>
  <si>
    <t>FPO_FWS_&gt;0_0_0</t>
  </si>
  <si>
    <t>FPO_MOL_&gt;0_0_0</t>
  </si>
  <si>
    <t>Molluscs</t>
  </si>
  <si>
    <t>FYK_ANA_&gt;0_0_0</t>
  </si>
  <si>
    <t>FYK_CAT_&gt;0_0_0</t>
  </si>
  <si>
    <t>FYK_FWS_&gt;0_0_0</t>
  </si>
  <si>
    <t>FYK_SPF_&gt;0_0_0</t>
  </si>
  <si>
    <t>GNS_ANA_&gt;=157_0_0</t>
  </si>
  <si>
    <t>GNS_ANA_110-156_0_0</t>
  </si>
  <si>
    <t>GNS_DEF_&gt;=157_0_0</t>
  </si>
  <si>
    <t>GNS_DEF_110-156_0_0</t>
  </si>
  <si>
    <t>GNS_DEF_90-109_0_0</t>
  </si>
  <si>
    <t>GNS_FWS_&gt;0_0_0</t>
  </si>
  <si>
    <t>GNS_SPF_&gt;=157_0_0</t>
  </si>
  <si>
    <t>GNS_SPF_16-109_0_0</t>
  </si>
  <si>
    <t>GNS_SPF_32-109_0_0</t>
  </si>
  <si>
    <t>GTR_DEF_&gt;=157_0_0</t>
  </si>
  <si>
    <t>GTR_DEF_110-156_0_0</t>
  </si>
  <si>
    <t>GTR_FWS_&gt;0_0_0</t>
  </si>
  <si>
    <t>GTR_SPF_32-109_0_0</t>
  </si>
  <si>
    <t>LHP_FIF_0_0_0</t>
  </si>
  <si>
    <t>Finfish</t>
  </si>
  <si>
    <t>LLS_CAT_0_0_0</t>
  </si>
  <si>
    <t>LLS_DEF_0_0_0</t>
  </si>
  <si>
    <t>MIS_MIS_0_0_0</t>
  </si>
  <si>
    <t>Miscellaneous</t>
  </si>
  <si>
    <t>OTB_DEF_&gt;=105_1_120</t>
  </si>
  <si>
    <t>OTB_DEF_&gt;=115_0_0</t>
  </si>
  <si>
    <t>OTB_DEF_&gt;=120_0_0</t>
  </si>
  <si>
    <t>OTB_SPF_16-104_0_0</t>
  </si>
  <si>
    <t>OTB_SPF_16-31_0_0</t>
  </si>
  <si>
    <t>OTB_SPF_32-104_0_0</t>
  </si>
  <si>
    <t>OTM_DEF_&gt;=120_0_0</t>
  </si>
  <si>
    <t>OTM_SPF_16-104_0_0</t>
  </si>
  <si>
    <t>OTM_SPF_16-31_0_0</t>
  </si>
  <si>
    <t>OTM_SPF_32-104_0_0</t>
  </si>
  <si>
    <t>OTT_DEF_&gt;=105_1_120</t>
  </si>
  <si>
    <t>OTT_DEF_&gt;=115_0_0</t>
  </si>
  <si>
    <t>OTT_DEF_&gt;=120_0_0</t>
  </si>
  <si>
    <t>PS_SPF_16-31_0_0</t>
  </si>
  <si>
    <t>PS_SPF_32-104_0_0</t>
  </si>
  <si>
    <t>PTB_FWS_&gt;0_0_0</t>
  </si>
  <si>
    <t>PTB_SPF_16-104_0_0</t>
  </si>
  <si>
    <t>PTM_SPF_16-104_0_0</t>
  </si>
  <si>
    <t>PTM_SPF_16-31_0_0</t>
  </si>
  <si>
    <t>PTM_SPF_32-104_0_0</t>
  </si>
  <si>
    <t>SB_FIF_&gt;0_0_0</t>
  </si>
  <si>
    <t>ICES area IIIa</t>
  </si>
  <si>
    <t>DRB_MOL_&gt;=0_0_0</t>
  </si>
  <si>
    <t>FPO_FIF_&gt;0_0_0</t>
  </si>
  <si>
    <t>GNS_CRU_&gt;0_0_0</t>
  </si>
  <si>
    <t>GNS_DEF_&gt;=220_0_0</t>
  </si>
  <si>
    <t>GNS_DEF_100-119_0_0</t>
  </si>
  <si>
    <t>GNS_DEF_120-219_0_0</t>
  </si>
  <si>
    <t>GNS_DEF_90-99_0_0</t>
  </si>
  <si>
    <t>GNS_SPF_10-30_0_0</t>
  </si>
  <si>
    <t>GNS_SPF_50-70_0_0</t>
  </si>
  <si>
    <t>GTR_DEF_&gt;=220_0_0</t>
  </si>
  <si>
    <t>GTR_DEF_100-119_0_0</t>
  </si>
  <si>
    <t>GTR_DEF_120-219_0_0</t>
  </si>
  <si>
    <t>GTR_DEF_90-99_0_0</t>
  </si>
  <si>
    <t>GTR_SPF_10-30_0_0</t>
  </si>
  <si>
    <t>OTB_CRU_&gt;=120_0_0</t>
  </si>
  <si>
    <t>OTB_CRU_32-69_2_22</t>
  </si>
  <si>
    <t>OTB_CRU_70-89_2_35</t>
  </si>
  <si>
    <t>OTB_CRU_90-119_0_0</t>
  </si>
  <si>
    <t>OTB_CRU_90-119_1_120</t>
  </si>
  <si>
    <t>OTB_DEF_&lt;16_0_0</t>
  </si>
  <si>
    <t>OTB_DEF_90-119_1_120</t>
  </si>
  <si>
    <t>OTB_MCD_&gt;=120_0_0</t>
  </si>
  <si>
    <t>Mixed crustaceans and demersal</t>
  </si>
  <si>
    <t>OTB_MCD_90-119_1_120</t>
  </si>
  <si>
    <t>OTB_SPF_32-69_0_0</t>
  </si>
  <si>
    <t>OTT_CRU_32-69_0_0</t>
  </si>
  <si>
    <t>OTT_CRU_32-69_2_22</t>
  </si>
  <si>
    <t>OTT_CRU_70-89_2_35</t>
  </si>
  <si>
    <t>OTT_CRU_90-119_0_0</t>
  </si>
  <si>
    <t>OTT_CRU_90-119_1_120</t>
  </si>
  <si>
    <t>OTT_DEF_90-119_0_0</t>
  </si>
  <si>
    <t>OTT_DEF_90-119_1_120</t>
  </si>
  <si>
    <t>OTT_MCD_&gt;=120_0_0</t>
  </si>
  <si>
    <t>OTT_MCD_90-119_0_0</t>
  </si>
  <si>
    <t>OTT_MCD_90-119_1_120</t>
  </si>
  <si>
    <t>PTB_DEF_&gt;=120_0_0</t>
  </si>
  <si>
    <t>PTM_SPF_32-69_0_0</t>
  </si>
  <si>
    <t>SDN_DEF_&gt;=120_0_0</t>
  </si>
  <si>
    <t>ICES area IV</t>
  </si>
  <si>
    <t>Table 4D: Landing locations</t>
  </si>
  <si>
    <t>Landing locations(s)</t>
  </si>
  <si>
    <t>Average number of locations</t>
  </si>
  <si>
    <t xml:space="preserve">Average number of registered landings </t>
  </si>
  <si>
    <t xml:space="preserve">Average landed tonnage </t>
  </si>
  <si>
    <t>Average landed tonnage of national fleet</t>
  </si>
  <si>
    <t>Average landed tonnage of foreign fleet</t>
  </si>
  <si>
    <t>All regions</t>
  </si>
  <si>
    <t>ports</t>
  </si>
  <si>
    <t>Average number of registred landings derived from logbooks.</t>
  </si>
  <si>
    <t>Table 5A: Quality assurance framework for biological data</t>
  </si>
  <si>
    <t>Sampling design</t>
  </si>
  <si>
    <t>Sampling implementation</t>
  </si>
  <si>
    <t>Data capture</t>
  </si>
  <si>
    <t>Data Storage</t>
  </si>
  <si>
    <t>Data processing</t>
  </si>
  <si>
    <t xml:space="preserve">Sampling year/ period </t>
  </si>
  <si>
    <t>Name of sampling scheme</t>
  </si>
  <si>
    <t xml:space="preserve">Sampling frame </t>
  </si>
  <si>
    <t>Is the sampling design documented?</t>
  </si>
  <si>
    <t xml:space="preserve">Where can documentation on sampling design be found? </t>
  </si>
  <si>
    <t>Are non-responses and refusals recorded?</t>
  </si>
  <si>
    <t>Are quality checks to validate detailed data documented?</t>
  </si>
  <si>
    <t>Where can documentation on quality checks for data capture be found?</t>
  </si>
  <si>
    <t>In which national database are data stored?</t>
  </si>
  <si>
    <t>In which international database(s) are data stored?</t>
  </si>
  <si>
    <t>Are processes to evaluate data accuracy (bias and precision) documented?</t>
  </si>
  <si>
    <t xml:space="preserve">Where can documentation on processes to evaluate accuracy be found? </t>
  </si>
  <si>
    <t>Are the editing and imputation methods documented?</t>
  </si>
  <si>
    <t xml:space="preserve">Where can documentation on editing and imputation be found? </t>
  </si>
  <si>
    <t xml:space="preserve">Comments </t>
  </si>
  <si>
    <t>NorthSea&amp;EasternArctic at-sea  or self-sampling</t>
  </si>
  <si>
    <t>demersal trawlers and gillnetters</t>
  </si>
  <si>
    <t>The main elements of the sampling design are described in  text box 4A. Those elements largely correspond to WGCATCH guidelines on sampling design documentation</t>
  </si>
  <si>
    <t xml:space="preserve">www.slu.se/qualityassurance. </t>
  </si>
  <si>
    <t>FiskData2</t>
  </si>
  <si>
    <t>RDB, InterCatch</t>
  </si>
  <si>
    <t>Some analysis of biases are done when benchmark processes take place. Precision is not routinely calculated.</t>
  </si>
  <si>
    <t>Partly</t>
  </si>
  <si>
    <t>On internal server</t>
  </si>
  <si>
    <t xml:space="preserve">The aim is to have the different aspects of the sampling scheme that are not yet properly documented in place at the latest 2021 through the public website. </t>
  </si>
  <si>
    <t>When RDBES and TAF are fully implemented, full documentation of data processing, including editing and imputation, will be available in transparent form by means of R scripts hosted within those systems.</t>
  </si>
  <si>
    <t>NorthSea&amp;EasternArctic other (market stock specific)</t>
  </si>
  <si>
    <t>fishing trips * cod SD 20</t>
  </si>
  <si>
    <t>www.slu.se/qualityassurance</t>
  </si>
  <si>
    <t xml:space="preserve">fishing trips*= the samples are aquired from the market. No refusals. 
The aim is to have the different aspects of the sampling scheme that are not yet properly documented in place at the latest 2021 through the public website. </t>
  </si>
  <si>
    <t>fishing trips * cod SD 21</t>
  </si>
  <si>
    <t>fishing trips* herring and sprat SD 20</t>
  </si>
  <si>
    <t xml:space="preserve"> NorthSea&amp;EasternArctic other (market stock specific)</t>
  </si>
  <si>
    <t>fishing trips* herring and sprat SD 21</t>
  </si>
  <si>
    <t>weeks</t>
  </si>
  <si>
    <t>fishing trips* herring and sprat SD 24</t>
  </si>
  <si>
    <t>In local excel file</t>
  </si>
  <si>
    <t>When RDBES and TAF are fully implemented, full documentation of data processing, including editing and imputation, will be available in transparent form by means of R scripts hosted within those systems. Editing and imputation is now documented locally.</t>
  </si>
  <si>
    <t>fishing trips* herring and sprat SD 25</t>
  </si>
  <si>
    <t>fishing trips* herring and sprat SD 26</t>
  </si>
  <si>
    <t>fishing trips* herring and sprat SD 27</t>
  </si>
  <si>
    <t>fishing trips* herring and sprat SD 28</t>
  </si>
  <si>
    <t>fishing trips* herring and sprat SD 29</t>
  </si>
  <si>
    <t>SWE, DEU, POL, LTU, LVA, DNK</t>
  </si>
  <si>
    <t>BITS Q1 
BITS Q4</t>
  </si>
  <si>
    <t>https://ices-library.figshare.com/articles/report/SISP_7_-_Manual_for_the_Baltic_International_Trawl_Surveys_BITS_/19050986</t>
  </si>
  <si>
    <t>http://www.ices.dk/community/groups/Pages/WGBIFS.aspx</t>
  </si>
  <si>
    <t>The quality assurance work on the international level are addressed to the planning group for the survey (design issues, gear, no otoliths etc), WGBIFS</t>
  </si>
  <si>
    <t>ICES has rearranged the website. The links are corrected.</t>
  </si>
  <si>
    <t>SWE, DEU, POL, LTU, LVA, EST, FIN</t>
  </si>
  <si>
    <t>https://ices-library.figshare.com/articles/report/SISP_8_-_Manual_of_International_Baltic_Acoustic_Surveys_IBAS_/19051013</t>
  </si>
  <si>
    <t>Biological data: FiskData2, Acoustic data: server, IMR, Lysekil</t>
  </si>
  <si>
    <t>IBAS</t>
  </si>
  <si>
    <t>SWE, DNK, DEU, GBR</t>
  </si>
  <si>
    <t>North Sea &amp; Eastern Arctic</t>
  </si>
  <si>
    <t>IBTS Q1
IBTS Q3</t>
  </si>
  <si>
    <t>https://ices-library.figshare.com/articles/report/SISP_10_Manual_for_the_North_Sea_International_Bottom_Trawl_Surveys/19051361</t>
  </si>
  <si>
    <t>http://www.ices.dk/community/groups/Pages/IBTSWG.aspx</t>
  </si>
  <si>
    <t>The quality assurance work on the international level are addressed to the planning group for the survey (design issues, gear, no otoliths etc), IBTSWG</t>
  </si>
  <si>
    <t>SWE, DNK</t>
  </si>
  <si>
    <t xml:space="preserve"> https://doi.org/10.17895/ices.pub.8014</t>
  </si>
  <si>
    <t>R script "Lin's CCC" measure quality of burrow counter. https://doi.org/10.17895/ices.pub.8014</t>
  </si>
  <si>
    <t xml:space="preserve">Raw video recordings saved on multiple, geographically portable hard drives.  </t>
  </si>
  <si>
    <t xml:space="preserve">There is no international database </t>
  </si>
  <si>
    <t>Partly. R script "Lin's CCC" measure quality of burrow counter.</t>
  </si>
  <si>
    <t xml:space="preserve"> Different steps in film analysis is  explained in the publication https://doi.org/10.17895/ices.pub.8014.</t>
  </si>
  <si>
    <t xml:space="preserve"> NA (no imputation is applied if missing stations typically variance increase)</t>
  </si>
  <si>
    <t>The quality assurance work on the international level (design issues, gear, no otoliths etc) are addressed to the planning group for the survey,  WGNEPS.</t>
  </si>
  <si>
    <t>Data security at storage has been improved. WGNEPS has made good progress with documentation lately and a manual was published in 2021 (see DOI in column I). Quality document associated to the dataset is found in the Annual ICES WGNEPS report on the webpage: https://www.ices.dk/community/groups/Pages/WGNEPS.aspx</t>
  </si>
  <si>
    <t>Baltic Sea and North Sea and Eastern Arctic</t>
  </si>
  <si>
    <t>fishermen logbooks, coastal (diadromous)</t>
  </si>
  <si>
    <t xml:space="preserve">list of  licensed fishermen and sampling strata </t>
  </si>
  <si>
    <t>https://www.havochvatten.se/hav/fiske--fritid/yrkesfiske/rapportering-och-e-tjanster/kust--och-sotvattensjournaler.html</t>
  </si>
  <si>
    <t>Census</t>
  </si>
  <si>
    <t>see comments</t>
  </si>
  <si>
    <t>Swedish Agency for Marine and Water Management</t>
  </si>
  <si>
    <t>RDB-FishFrame, InterCatch</t>
  </si>
  <si>
    <t>This is part of the Swedish official catch statistics and is collected and documented accordingly</t>
  </si>
  <si>
    <t>fishermen catch reports, rivers (diadromous)</t>
  </si>
  <si>
    <t>InterCatch</t>
  </si>
  <si>
    <t>Freshwater landings are delivered to InterCatch (and not RDB-FishFrame as was listed in AR 2020)</t>
  </si>
  <si>
    <t>Baltic Sea and North Sea and Eastern Arctic (Freshwater, Sweden)</t>
  </si>
  <si>
    <t xml:space="preserve">Recreational river catches survey </t>
  </si>
  <si>
    <t>'salmon recreational fishermen'</t>
  </si>
  <si>
    <t>Yet to be finalized. See "Kagervall m.fl. 2017, Underlag för förbättrad fritidsfiskestatistik -
lax och havsöring, SLU ID: SLU.aqua.2016.5.4-153" on www.slu.se/qualityassurance for a status description.</t>
  </si>
  <si>
    <t>In "FishDB", a database at SLU Aqua under development</t>
  </si>
  <si>
    <t>Processed data delivered to ICES (WGBAST and WGNAS)</t>
  </si>
  <si>
    <t>Working material not yet publicly available</t>
  </si>
  <si>
    <t>The aim is to finalize the documentation of the different aspects of the data processing chain in 2022. Catch estimates are a combination of reported catch and an expert evaluation of unreported catch. The plan for international database is to wait until RDB-ES can host data from recreational fisheries.</t>
  </si>
  <si>
    <t>The work with documenting the different aspects of the data processing has made progress during 2021. The same holds for the development of the database hosting the river catches.</t>
  </si>
  <si>
    <t>designated rivers</t>
  </si>
  <si>
    <t>https://www.slu.se/en/departments/aquatic-resources1/databases/database-for-testfishing-in-streams/</t>
  </si>
  <si>
    <t>Swedish Electrofishing RegiSter (SERS) #1</t>
  </si>
  <si>
    <t>Processed data deliverd to ICES (WGBAST and WGNAS)</t>
  </si>
  <si>
    <t>#1 A national database held by SLU, see https://www.slu.se/en/departments/aquatic-resources1/databases/database-for-testfishing-in-streams/</t>
  </si>
  <si>
    <t>Development and improvements of SERS have continued during 2021. Further, all documentation has been translated to English and published publicly.</t>
  </si>
  <si>
    <t>ICES, NASCO , Ospar, Helcom</t>
  </si>
  <si>
    <t>Available at 
responsible consultans: e.g. http://fiskdata.se . See also "AR Comments".</t>
  </si>
  <si>
    <t>There is no international database. Processed data delivered to ICES (WGBAST and WGNAS)</t>
  </si>
  <si>
    <t>Available at
responsible consultans: e.g. http://fiskdata.se. See also "AR Comments".</t>
  </si>
  <si>
    <t>Available at
responsible consultans: e.g. http://fiskdata.se . See also "AR Comments".</t>
  </si>
  <si>
    <t xml:space="preserve">The counting of ascending individuals are conducted by external consultants (different consultants in different rivers) and estimates are delivered to SLU. Processes to evaluate data accuracy are unique to each consultant and documentation on sampling design and data processing can be found at each consultant. This river-specific documentation has some of the consultants published in their public websites. </t>
  </si>
  <si>
    <t>In 2021, documentation of the overall methodology focusing on data processing has been published (in Swedish). It is publicly available here, see https://www.havochvatten.se/vagledning-foreskrifter-och-lagar/vagledningar/ovriga-vagledningar/undersokningstyper-for-miljoovervakning/undersokningstyper/fisk-i-rinnande-vatten---fiskraknare-tunnelraknare.html . There is no river-specific information in this documentation.</t>
  </si>
  <si>
    <t>https://github.com/kagervall/Smoltreg, www.slu.se/qualityassurance</t>
  </si>
  <si>
    <t>Sötebasen at SLU Aqua</t>
  </si>
  <si>
    <t>Mäntyniemi &amp;  Romakkaniemi 2002. Canadian Journal of Fisheries and Aquatic Sciences, 59(11): 1748-1758, https://doi.org/10.1139/f02-146</t>
  </si>
  <si>
    <t xml:space="preserve">https://github.com/kagervall/Smoltreg </t>
  </si>
  <si>
    <t>Documentation on data collection and data accuracy, see www.slu.se/qualityassurance and 'River sampling, Salmon and trout parr counts'. Documenation and scripts for data handling, see https://github.com/kagervall/Smoltreg.</t>
  </si>
  <si>
    <t>The work with improving the documentation has continued in 2021.</t>
  </si>
  <si>
    <t>Anguilla anguilla electrofishing and traps</t>
  </si>
  <si>
    <t>electofishing &amp; traps</t>
  </si>
  <si>
    <t>http://www.slu.se/elfiskeregistret</t>
  </si>
  <si>
    <t>\\storage-ob.slu.se\common$\Berit\Elfiskeregistret_arbetsgång_uttagslogg</t>
  </si>
  <si>
    <t xml:space="preserve">Swedish Electrofishing RegiSter (SERS) </t>
  </si>
  <si>
    <t>Processed data delivered to ICES (WGEEL) via data calls</t>
  </si>
  <si>
    <t>Local server</t>
  </si>
  <si>
    <t>A national database held by SLU, see https://www.slu.se/en/departments/aquatic-resources1/databases/database-for-testfishing-in-streams/</t>
  </si>
  <si>
    <t>Anguilla anguilla mark-recapure</t>
  </si>
  <si>
    <t>silver eel escapement</t>
  </si>
  <si>
    <t>Access database Sötebasen held by SLU Aqua. This database will be accessible through a public website in the future (work in progress). We are continuously updating and translating (to English) all related documentation. Documents completed are stored on a local server.</t>
  </si>
  <si>
    <t>baltic/freshwater</t>
  </si>
  <si>
    <t>Anguilla anguilla fish counter</t>
  </si>
  <si>
    <t>Sötebasen at SLU Aqua and fiskdata.se</t>
  </si>
  <si>
    <t>Indexriver full lifehistory study. Data kept at SERS, www.fiskdata.se and in sötebasen. We are continuously updating and translating (to English) all related documentation. Documents completed are stored on a local server.</t>
  </si>
  <si>
    <t>Anguilla anguilla fyke netting and fixed traps</t>
  </si>
  <si>
    <t>Fyke netting &amp; traps</t>
  </si>
  <si>
    <t>'data collection of stocked amounts and sites'</t>
  </si>
  <si>
    <t>data collection of stocked amounts and sites</t>
  </si>
  <si>
    <t>In "Utsättningar", a database at SLU Aqua</t>
  </si>
  <si>
    <t>Data delivered to ICES (WGBAST and WGNAS). There is no international database yet, regional data compiled in an Excel (read-only) document.</t>
  </si>
  <si>
    <t>These data on releases of young fish will preliminary be incorporated in the RDB-ES. Meanwhile, work is underways to improve how these data are stored at the regional level. Nationally improvements in data handling and documentation of quality checks etcetera is underway.</t>
  </si>
  <si>
    <t>Discussions to incorporate the data on releases of young fish in the RDB-ES started in 2021.</t>
  </si>
  <si>
    <t>sampling on shore</t>
  </si>
  <si>
    <t>Commercial trawlers targeting herring in the Bothnian Sea</t>
  </si>
  <si>
    <t>Some documentation in former NPs and on internal server</t>
  </si>
  <si>
    <t xml:space="preserve">National quality checks in Fiskdata2; https://fd2.slu.se/Documents- User manual and System documentation    #1 </t>
  </si>
  <si>
    <t/>
  </si>
  <si>
    <t>Licensed fishermen targeting herring by gill nets in the Gulf of Bothnia</t>
  </si>
  <si>
    <t>Commercial vessels with permit to conduct vendace pair-trawling</t>
  </si>
  <si>
    <t>See Comments</t>
  </si>
  <si>
    <t>KUL</t>
  </si>
  <si>
    <t>RDB-FishFrame</t>
  </si>
  <si>
    <t>Documentation on sampling design, sampling implementation and data capture is stored on a locked internal share-point. This documentation will be improved, at the same time as documentation on data processing will be produced. During 2022-2024, everything will be made available on an open web page. Data storage: Upload to RDB-FishFrame is underway. Sampling implementation/Non-responses-refusals: None has turned up so far and therefore a routine for this has not yet been established (the sampling is performed by a sub-contractor). For future work, a routine will be developed.</t>
  </si>
  <si>
    <t>catadromous survey</t>
  </si>
  <si>
    <t>Survey aiming to collect eel with fyke nets, same gear/fishing method formely used  in the commercial fisheries</t>
  </si>
  <si>
    <t>Name of sampling frame should be "Anguilla anguilla sampling (fyke and pound netting) KBWE2, KBEE2/KBEE3". This inconcistency has been corrected in the WP for 2022-2024.</t>
  </si>
  <si>
    <t>recreational fisheries- postal questionnaire</t>
  </si>
  <si>
    <t>Approximately 22 000 randomly selected permanent residents in Sweden, age 16-80 year.</t>
  </si>
  <si>
    <t>Statistical Technical Report (https://www.havochvatten.se/data-kartor-och-rapporter/data-och-statistik/officiell-statistik/officiell-statistik---fiske/fangststatistik-for-fritidsfisket.html)</t>
  </si>
  <si>
    <t>Data warehouse at The Swedish Agency for Marine and Water Management</t>
  </si>
  <si>
    <t>Statistical Technical Report</t>
  </si>
  <si>
    <t>Approximately  22 000 randomly selected permanent residents in Sweden, age 16-80 year.</t>
  </si>
  <si>
    <t>trolling survey</t>
  </si>
  <si>
    <t>Processed data delivered to ICES (WGBAST)</t>
  </si>
  <si>
    <t>Different methods for trolling survey are still evaluated and developed. Last survey was a stratified sampling of harbour days in two popular harbours. Methods (both sampling and estimation) follow Pollock, K. H., Jones, C. M., &amp; Brown, T. L. (1994). Angler survey methods and their applications in fisheries management. American Fisheries Society. Testing of methods to estimate effort using cameras are planned for coming year. The plan for international database is to wait until RDB-ES can host data from recreational fisheries.</t>
  </si>
  <si>
    <t>Information on quality assurance for this survey is added in this table in AR 2021</t>
  </si>
  <si>
    <t>coastal trapnet survey</t>
  </si>
  <si>
    <t>The aim is to finalize the documentation of the different aspects of the data processing chain in 2022 preliminary by publishing it in a scientific journal. It is not yet decided which national database that ultimately will store data (raw catch data, eventually catch estimates) from this survey. The plan for international database is to wait until RDB-ES can host data from recreational fisheries.</t>
  </si>
  <si>
    <t>SWE, DEU, POL, LTU, LVA, EST</t>
  </si>
  <si>
    <t>Table 5B: Quality assurance framework for socio-economic data</t>
  </si>
  <si>
    <t>Institutional environment</t>
  </si>
  <si>
    <t>Statistical processes</t>
  </si>
  <si>
    <t>Statistical Outputs</t>
  </si>
  <si>
    <t>P3 Impartiality and objectiveness</t>
  </si>
  <si>
    <t>P4 Confidentiality</t>
  </si>
  <si>
    <t>P5 Sound methodology</t>
  </si>
  <si>
    <t>P6 Appropriate statistical procedures</t>
  </si>
  <si>
    <t>P7 Non-excessive burden on respondents</t>
  </si>
  <si>
    <t>P8 Cost effectiveness</t>
  </si>
  <si>
    <t>P9 Relevance</t>
  </si>
  <si>
    <t>P10 Accuracy and reliability</t>
  </si>
  <si>
    <t>P11 Timeliness and punctuality</t>
  </si>
  <si>
    <t>P12 coherence and comparability</t>
  </si>
  <si>
    <t>P13 Accessibility and Clarity</t>
  </si>
  <si>
    <t>Sector Name</t>
  </si>
  <si>
    <t>Sampling year/ period</t>
  </si>
  <si>
    <t>RFMO/RFO/IO/NSB</t>
  </si>
  <si>
    <t>Type of data collection scheme</t>
  </si>
  <si>
    <t>Data Sources</t>
  </si>
  <si>
    <t>Statistically sound sources and methods</t>
  </si>
  <si>
    <t>Error checking</t>
  </si>
  <si>
    <t>Are procedures for confidential data handling in place and documented?</t>
  </si>
  <si>
    <t>Are protocols to enforce confidentiality between DCF partners in place and documented?</t>
  </si>
  <si>
    <t>Are protocols to enforce confidentiality with external users in place and documented?</t>
  </si>
  <si>
    <t>Is sound methodology documented ?</t>
  </si>
  <si>
    <t>Does it follow international standards, guidelines and best practices?</t>
  </si>
  <si>
    <t>Are methodologies consistent at MS, regional and EU level?</t>
  </si>
  <si>
    <t>Is there consistency between administrative and other statistical data?</t>
  </si>
  <si>
    <t>Are there agreements for access and quality of administrative data between partners?</t>
  </si>
  <si>
    <t>Are data collection, entry and coding checked?</t>
  </si>
  <si>
    <t>Are editing and imputation methods used and checked?</t>
  </si>
  <si>
    <t>Are revisions documented and available?</t>
  </si>
  <si>
    <t>Is duplication of data collection avoided?</t>
  </si>
  <si>
    <t>Do automatic techniques for data capture, data coding and validation exist?</t>
  </si>
  <si>
    <t>Are end-users listed and updated?</t>
  </si>
  <si>
    <t>Are sources, intermediate results and outputs regularly assessed and validated?</t>
  </si>
  <si>
    <t xml:space="preserve">Are errors measured and documented? </t>
  </si>
  <si>
    <t>Are procedures in place to ensure timely execution?</t>
  </si>
  <si>
    <t>Are procedures in place to monitor internal coherence?</t>
  </si>
  <si>
    <t>Are statistics comparable over time?</t>
  </si>
  <si>
    <t>Are methodological documents publicly available?</t>
  </si>
  <si>
    <t>Are data stored in databases?</t>
  </si>
  <si>
    <t xml:space="preserve">Where can documentation be found? </t>
  </si>
  <si>
    <t>Table 6A: Data availability</t>
  </si>
  <si>
    <t>Data set</t>
  </si>
  <si>
    <t>Section</t>
  </si>
  <si>
    <t>Variable group</t>
  </si>
  <si>
    <t>Year(s) of WP implementation</t>
  </si>
  <si>
    <t xml:space="preserve">Reference year </t>
  </si>
  <si>
    <t>Final data available after</t>
  </si>
  <si>
    <t>Date when data was available</t>
  </si>
  <si>
    <t>Biological variables</t>
  </si>
  <si>
    <t>1B/1C/1H</t>
  </si>
  <si>
    <t xml:space="preserve">Demersal stocks, age, length, weight, sex ratio, sexual maturity  </t>
  </si>
  <si>
    <t xml:space="preserve"> March 31,  N+1</t>
  </si>
  <si>
    <t>Stocks as listed in 1A</t>
  </si>
  <si>
    <t>20220323_WGBFAS
20220331_AFWG
20220401_WGDEEP
20220401_WGCEPH
20220401_RCG_RDB
20220408_WGBIE
20220413_WGCSE
20220502_STECF_NQS
20220504_WGMIXFISH
various_dates_WKLIFE</t>
  </si>
  <si>
    <t>The number of datacalls that are processed are incresing and having different deadlines which are presented in column "I", and not only March 31 as stated in plan. Sweden has respected all deadlines.
datacalls to be sent in coming months (and couldn´t fit in column "I"):
20220525_WGEF
20220526_RCG_LDF (expected date)
20220630_STECF_FDI
20220930_RDBES
20220801_WGWIDE
20220808_WGScallop
No data transmission issues are expectedin the above data submissions.</t>
  </si>
  <si>
    <t xml:space="preserve">Nephrops stocks, length, sex ratio, sexual maturity  </t>
  </si>
  <si>
    <t>Nephrops FU 3 and 4</t>
  </si>
  <si>
    <t>20220330_WGNSSK</t>
  </si>
  <si>
    <t>1B/1C</t>
  </si>
  <si>
    <t xml:space="preserve">Pandalus stocks, length, sex ratio, sexual maturity  </t>
  </si>
  <si>
    <t>Pandalus borealis IIIa</t>
  </si>
  <si>
    <t>20220218_NAFO_NIPAG</t>
  </si>
  <si>
    <t xml:space="preserve">Pelagic stocks, age, length, weight, sex ratio, sexual maturity  </t>
  </si>
  <si>
    <t xml:space="preserve"> February 15,  N+1</t>
  </si>
  <si>
    <t>Ammodytidae IIIa, Sprattus sprattus IIIa; Clupea harengus IIIa/22-24, IIIa</t>
  </si>
  <si>
    <t>20220307_HAWG</t>
  </si>
  <si>
    <t>datacalls to be sent in coming months (and couldn´t fit in column "I")
20220801_WGWIDE
No data transmission issues are expected in the above data submission.</t>
  </si>
  <si>
    <t>Sprattus sprattus 22-32; Clupea harengus 22-24/25-29,32/30/31</t>
  </si>
  <si>
    <t>20220323_WGBFAS</t>
  </si>
  <si>
    <t>Recreational fish</t>
  </si>
  <si>
    <t>1D</t>
  </si>
  <si>
    <t xml:space="preserve">Recreational fish -  cod, salmon, sea trout </t>
  </si>
  <si>
    <t>Annual estimate of catch</t>
  </si>
  <si>
    <t>20220323_WGBFAS
20220228_WGNAS</t>
  </si>
  <si>
    <t xml:space="preserve">River catches </t>
  </si>
  <si>
    <t>February 28, N+1</t>
  </si>
  <si>
    <t>Salmo salar Baltic Sea + North sea and Eastern Arctic and Salmo trutta Baltic Sea</t>
  </si>
  <si>
    <t>20220210_WGBAST
20220228_WGNAS</t>
  </si>
  <si>
    <t xml:space="preserve">Available in conjunction with the 2022 WG data call deadlines. </t>
  </si>
  <si>
    <t>Trolling catches</t>
  </si>
  <si>
    <t xml:space="preserve"> Salmo salar Baltic Sea. Survey is done every second year</t>
  </si>
  <si>
    <t>20220210_WGBAST</t>
  </si>
  <si>
    <t>Available in conjunction with the 2022 WG data call deadlines. Annual catch estimates from a survey are considered valid the proceeding years until a new survey is run. The latest was run 2020.</t>
  </si>
  <si>
    <t>Trap net catches</t>
  </si>
  <si>
    <t>Salmo salar Baltic Sea. Survey is done every 4th year</t>
  </si>
  <si>
    <t>Available in conjunction with the 2022 WG data call deadlines. New survey was run 2021.</t>
  </si>
  <si>
    <t xml:space="preserve">Anadromous and catadromous species data collection in fresh water </t>
  </si>
  <si>
    <t>1E</t>
  </si>
  <si>
    <t>Electrofishing, smolt traps adult counters, fishery statistics</t>
  </si>
  <si>
    <t xml:space="preserve"> Salmo salar Baltic Sea + North Sea and Eastern Arctic</t>
  </si>
  <si>
    <t>20220205_WGBAST
20220228_WGNAS</t>
  </si>
  <si>
    <r>
      <t>Age, length, weight, sex ratio, sexual maturity</t>
    </r>
    <r>
      <rPr>
        <i/>
        <sz val="10"/>
        <rFont val="Arial"/>
        <family val="2"/>
      </rPr>
      <t/>
    </r>
  </si>
  <si>
    <t>June 15, N+1</t>
  </si>
  <si>
    <t>Anguilla anguilla; Inland, Baltic Sea + North Sea and Eastern Arctic</t>
  </si>
  <si>
    <t>September 2022 WGEEL</t>
  </si>
  <si>
    <t>Data will available at the latest 2022-06-15, in time for the data call in august and WGEEL meeting in September 2022.</t>
  </si>
  <si>
    <t xml:space="preserve">Anadromous and catadromous species data collection in fresh and brackish water </t>
  </si>
  <si>
    <t>Electrofishing, silver eel traps, yellow eel monitoring, young eel recruitment, fishery statistics</t>
  </si>
  <si>
    <t xml:space="preserve"> Anguilla anguilla; Inland, Baltic Sea + North Sea and Eastern Arctic</t>
  </si>
  <si>
    <t xml:space="preserve">Incidental Bycatch  </t>
  </si>
  <si>
    <t>1F</t>
  </si>
  <si>
    <t>datacalls to be sent in coming months (and couldn´t fit in column "I")
WGBYC [date not yet announced]
No data transmission issues are expected in the above data submission.</t>
  </si>
  <si>
    <t>Research surveys at sea</t>
  </si>
  <si>
    <t>1G</t>
  </si>
  <si>
    <t xml:space="preserve">Biological data, age, length, weight, sex ratio, sexual maturity </t>
  </si>
  <si>
    <t>Stocks and species following the survey manuals</t>
  </si>
  <si>
    <t>IBTS q1 2021; 20210409
BITS q1 2021; 20210324
IBTS q3 2021; 20220209
BIAS 2021; 20220303 (both acoustics och biotics)
BITS q4 2021; 20220209
SPRAS 2021; 20220303 acoustics and 20220315 biotics</t>
  </si>
  <si>
    <t>Capacity</t>
  </si>
  <si>
    <t>2A</t>
  </si>
  <si>
    <t xml:space="preserve">Capacity </t>
  </si>
  <si>
    <t>N+1 March 31</t>
  </si>
  <si>
    <t>Variable collected for all areas</t>
  </si>
  <si>
    <t>Effort</t>
  </si>
  <si>
    <t xml:space="preserve">Landings </t>
  </si>
  <si>
    <t>Fleet economic</t>
  </si>
  <si>
    <t>3A</t>
  </si>
  <si>
    <t>Revenue/costs/social data</t>
  </si>
  <si>
    <t>N+1, March 1</t>
  </si>
  <si>
    <t>3B</t>
  </si>
  <si>
    <t>N-2</t>
  </si>
  <si>
    <t>N+1, May 1</t>
  </si>
  <si>
    <t>Due to financial accounting there is a two year delay</t>
  </si>
  <si>
    <t>Fish processing economic</t>
  </si>
  <si>
    <t>3C</t>
  </si>
  <si>
    <t>N+1, November 1</t>
  </si>
  <si>
    <t>Table 7A: Planned regional and international coordination</t>
  </si>
  <si>
    <t>Acronym</t>
  </si>
  <si>
    <t>Name of meeting</t>
  </si>
  <si>
    <t>Planned MS participation</t>
  </si>
  <si>
    <t>Number of participants</t>
  </si>
  <si>
    <t>DCF National coordination Meeting</t>
  </si>
  <si>
    <t>DCF NC meet</t>
  </si>
  <si>
    <t>National Correspondents Meeting</t>
  </si>
  <si>
    <t>AER</t>
  </si>
  <si>
    <t>Annual Economic Report Meeting</t>
  </si>
  <si>
    <t>LM</t>
  </si>
  <si>
    <t xml:space="preserve">17th Liason Meeting </t>
  </si>
  <si>
    <t xml:space="preserve">No expected participation in 2021 due to no chair responsibility </t>
  </si>
  <si>
    <t xml:space="preserve">Expert Group on Datacollection </t>
  </si>
  <si>
    <t>RCG NA NS&amp;EA and Baltic</t>
  </si>
  <si>
    <t>Regional Coordination Group Baltic together with RCG North Atlantic and North Sea Eastern Arctic</t>
  </si>
  <si>
    <t>including NC part time</t>
  </si>
  <si>
    <t xml:space="preserve">The meeting was virtual and participaction varied over the week </t>
  </si>
  <si>
    <t>PGDATA</t>
  </si>
  <si>
    <t>Planning Group on Data Needs for Assessment and Advice</t>
  </si>
  <si>
    <t>The group has expired and is now WGQUALITY. Due to overlap with other duties, the meeting could not be prioritized.</t>
  </si>
  <si>
    <t>PGECON</t>
  </si>
  <si>
    <t>Planning Group for Economic Issues</t>
  </si>
  <si>
    <t>COM</t>
  </si>
  <si>
    <t>WGCHAIRS</t>
  </si>
  <si>
    <t>Annual Meeting of Advisory Working Group Chairs</t>
  </si>
  <si>
    <t>DIG</t>
  </si>
  <si>
    <t>Data and Information Group</t>
  </si>
  <si>
    <t>WGBAST</t>
  </si>
  <si>
    <t>Baltic Salmon and Trout Assessment Working Group</t>
  </si>
  <si>
    <t>WGBFAS</t>
  </si>
  <si>
    <t>Baltic Fisheries Assessment Working Group</t>
  </si>
  <si>
    <t>WGBIFS</t>
  </si>
  <si>
    <t>Baltic International Fish Survey Working Group</t>
  </si>
  <si>
    <t>WGBIODIV</t>
  </si>
  <si>
    <t>Working Group on Biodiversity Science</t>
  </si>
  <si>
    <t>WGBIOP</t>
  </si>
  <si>
    <t>Working Group on Biological Parameters</t>
  </si>
  <si>
    <t>WGBYC</t>
  </si>
  <si>
    <t xml:space="preserve">Working Group on Bycatch of Protected Species Fishing Behaviour </t>
  </si>
  <si>
    <t>WGCATCH</t>
  </si>
  <si>
    <t>The Working Group on Commercial Catches</t>
  </si>
  <si>
    <t>IBTSWG</t>
  </si>
  <si>
    <t>International Bottom Trawl Survey Working Group</t>
  </si>
  <si>
    <t>WGFTFB</t>
  </si>
  <si>
    <t>ICES-FAO Working group of Fishing Technology and Fish Behaviour</t>
  </si>
  <si>
    <t>WGISUR</t>
  </si>
  <si>
    <t>Working Group on Integrating Surveys for the Ecosystem Approach</t>
  </si>
  <si>
    <t>WGNEPS</t>
  </si>
  <si>
    <t>Working Group on Nephrops surveys</t>
  </si>
  <si>
    <t>WGRFS</t>
  </si>
  <si>
    <t>Working Group on Recreational Fisheries Surveys</t>
  </si>
  <si>
    <t>HAWG</t>
  </si>
  <si>
    <t>Herring Assessment Working Group for the Area South of 62⁰N</t>
  </si>
  <si>
    <t>WGECO</t>
  </si>
  <si>
    <t>Working Group on the Ecosystem Effects of Fishing Activities</t>
  </si>
  <si>
    <t>WGEEL</t>
  </si>
  <si>
    <t>Joint EIFAC/ICES Working Group on Eels</t>
  </si>
  <si>
    <t>ICES/EIFAC</t>
  </si>
  <si>
    <t>WGFAST</t>
  </si>
  <si>
    <t>Working Group on Fisheries Acoustics, Science and Technology</t>
  </si>
  <si>
    <t>WGISDAA</t>
  </si>
  <si>
    <t>Working Group on Improving use of Survey Data for Assessment and Advice</t>
  </si>
  <si>
    <t>NIPAG</t>
  </si>
  <si>
    <t>NAFO/ICES Pandalus Assessment Meeting</t>
  </si>
  <si>
    <t>ICES/NAFO</t>
  </si>
  <si>
    <t>WGNSSK</t>
  </si>
  <si>
    <t>Working Group on the Assessment of Demersal Stocks in the North Sea and Skagerrak</t>
  </si>
  <si>
    <t>WGSAM</t>
  </si>
  <si>
    <t>Working Group on Multispecies Assessment Method</t>
  </si>
  <si>
    <t>WGSFD</t>
  </si>
  <si>
    <t>Working Group on Spatial Fisheries Data</t>
  </si>
  <si>
    <t>WGIMM</t>
  </si>
  <si>
    <t>Working Group on Integration of Economics, Stock Assessment and Fisheries Management (web-ex)</t>
  </si>
  <si>
    <t>RDB-SC</t>
  </si>
  <si>
    <t xml:space="preserve">Meeting of the Steering Committee of the Regional Database - Baltic, North Sea &amp; North Atlantic </t>
  </si>
  <si>
    <t>from 2021 RDBESGOV</t>
  </si>
  <si>
    <t>RDBES CORE</t>
  </si>
  <si>
    <t>Regional database and Estimation System Coregroup meetings</t>
  </si>
  <si>
    <t>WKRDB</t>
  </si>
  <si>
    <t>ICES Workshop to develop the RDB data format for design based sampling and estimation with particular emphasis on population data</t>
  </si>
  <si>
    <t>participation if meeting will be held</t>
  </si>
  <si>
    <t>3; 2; 3</t>
  </si>
  <si>
    <t>WGRDBES-EST; WKRATIO; WKRDB-POP3</t>
  </si>
  <si>
    <t>Relevant datacompilations WK and Benchmarks</t>
  </si>
  <si>
    <t>2; 1; 3</t>
  </si>
  <si>
    <t>Datacompilation WK Pandalus; WKNSCS; Benchmark WKNSEA</t>
  </si>
  <si>
    <t>RCG ISSG</t>
  </si>
  <si>
    <t>Facilitate the production of regional overviews of fisheries and sampling</t>
  </si>
  <si>
    <t>Metier issues</t>
  </si>
  <si>
    <t>Data Quality and Confidentiality</t>
  </si>
  <si>
    <t>Review and streamline dialogue between  data providers (RCGs) and Endusers (ICES)</t>
  </si>
  <si>
    <t>Only RCG chairs to attend (No Swedsih RCg chair in 2021)</t>
  </si>
  <si>
    <t>Diadromous Fishes</t>
  </si>
  <si>
    <t xml:space="preserve">Towards a regional sampling programme – Case study of fisheries for small pelagics in the Baltic </t>
  </si>
  <si>
    <t>Evaluation of the data collected for the SSF at EU level.</t>
  </si>
  <si>
    <t>Identification of case studies for PETS bycatch monitoring based on 2019 risk assessment results</t>
  </si>
  <si>
    <t>Intersessional subgroup on regionally coordinated stomach sampling</t>
  </si>
  <si>
    <t>WGECON</t>
  </si>
  <si>
    <t>Working Group on Economics</t>
  </si>
  <si>
    <t>Table 7B: Follow-up of recommendations and agreements</t>
  </si>
  <si>
    <t>Source</t>
  </si>
  <si>
    <t xml:space="preserve">Section </t>
  </si>
  <si>
    <t>Topic</t>
  </si>
  <si>
    <t>Recommendation number</t>
  </si>
  <si>
    <t>Recommendation/ Agreement</t>
  </si>
  <si>
    <t>Follow-up action</t>
  </si>
  <si>
    <t xml:space="preserve">MS action taken </t>
  </si>
  <si>
    <t>Baltic,
North Sea &amp; Eastern Arctic</t>
  </si>
  <si>
    <t>Table7C: Bi- and multilateral agreements</t>
  </si>
  <si>
    <t>MSs</t>
  </si>
  <si>
    <t>Contact persons</t>
  </si>
  <si>
    <t>Content</t>
  </si>
  <si>
    <t>Coordination</t>
  </si>
  <si>
    <t>Description of sampling / sampling protocol / sampling intensity</t>
  </si>
  <si>
    <t xml:space="preserve">Data transmission  </t>
  </si>
  <si>
    <t xml:space="preserve">Access to vessels </t>
  </si>
  <si>
    <t xml:space="preserve">Validity </t>
  </si>
  <si>
    <t>SWE - BEL</t>
  </si>
  <si>
    <t>SWE: Anna Hasslow, anna.hasslow@havochvatten.se; BEL: els Torreele, Els.Torreele@ilvo.vlaanderen.be</t>
  </si>
  <si>
    <t xml:space="preserve">To optimize and exchange the age reading expertise on sole collected in the IBTS survey. </t>
  </si>
  <si>
    <t>described in next column</t>
  </si>
  <si>
    <t>SWE sends the otoliths collected during the IBTS q1 and q3 survey to BEL for age reading. App 50 -100 individuals per year. Belgium sends the results of the age readings together with the otoliths at the latest in December each year.</t>
  </si>
  <si>
    <t>SWE is responsible for submitting the data to the relevant ICES Expert Groups, and to the EC under the requirements of its Data Collection Framework.</t>
  </si>
  <si>
    <t>Country responsible for sampling ensures access to vesse</t>
  </si>
  <si>
    <t>Bilateral agreement for 2020 - 2021  will be prepared.</t>
  </si>
  <si>
    <t>SWE - DNK</t>
  </si>
  <si>
    <t>SWE: Anna Hasslow, anna.hasslow@havochvatten.se; DNK: Jørgen Dalskov, jd@aqua.dtu.dk</t>
  </si>
  <si>
    <t>a) Sampling of the following species has been discussed and agreed: plaice in Skagerrak and Kattegat, cod in the Baltic, haddock in div.IIIa, saithe in div.IIIa, sole in div.IIIa, whiting in div.IIIa, norway lobster in Kattegat and Skagerrak, hake in div.IIIa, salmon in Baltic Sea.
b) Special agreements for: herring in div.IIIa and div.IIIb-d, and sprat div.IIIb-d, witch flounder in div.IIIa.</t>
  </si>
  <si>
    <t>a) plaice: only DNK to sample, age reading calibration between DNK and SWE to be carried out on routine basis. cod: only DNK to sample. haddock: only DNK to sample. saithe: only DNK to sample. sole: only DNK to sample. whiting: discard rates will continue to be obtained. norway lobster: DNK &amp; SWE to sample. hake: DNK to sample. 
b) 
herring IIIa: DNK to sample from trawl fisheries targeting small pelagic fish, si: 5 samples, 50 age readings/sample, 50 length measurements/sample, 50 individual weight/sample.
herring IIIb-d: DNK to sample from trawl fisheries targeting small pelagic fish, si: 14 samples, 50 age readings/sample, 50 length measurements/sample, 50 individual weight/sample.
sprat IIIb-d: DNK to sample from trawl fisheries targeting small pelagic fish, si: 28 samples, 50 age readings/sample, 50 length measurements/sample, 50 individual weight/sample.
witch flounder IIIa: app 600 individuals will be collected in DNK and sent to SWE for age reading.</t>
  </si>
  <si>
    <t xml:space="preserve"> 
herring IIIa: DNK obtains samples by market sampling from unsorted catches stratified by fishery. Samples to be delivered to SWE regularly on a quartely basis during the year of sampling. SWE responsible for submitting data to the respective end-users.
herring IIIb-d: DNK obtains samples by market sampling from unsorted catches stratified by fishery.  Samples to be delivered to SWE regularly on a quartely basis during the year of sampling. SWE responsible for submitting data to the respective end-users.
sprat IIIb-d: DNK obtains samples by market sampling from unsorted catches stratified by fishery. DNK to send frozen samples to SWE every quarter. SWE to measure length and weight, age reading. SWE responsible for submitting data to the respective end-users.
witch flounder IIIa: DNK collect data from market sampling and sea sampling, and sends otoliths to SWE for age reading, otoliths delivered to SWE regularly at latest 1 of February the year after sampling and SWE to return with age reading latest 1st of March the year after. DNK responsible for submitting data to the respective end-users.</t>
  </si>
  <si>
    <t xml:space="preserve">  
Country responsible for sampling ensures access to vessel 
</t>
  </si>
  <si>
    <t xml:space="preserve">To optimize and exchange the age reading expertise for species collected in the IBTS survey. Both SWE and DNK are involved in the survey which is conducted in IIIa twice a year. A list of species are collected during the survey according to the Manual for the International Bottom Trawl Surveys ICES CM 2000/D:07, but for some species only a small amount are caught and there is a need for collaboration and task sharing. </t>
  </si>
  <si>
    <t>SWE - FIN</t>
  </si>
  <si>
    <t>SWE: Anna Hasslow, anna.hasslow@havochvatten.se; FIN: Riitta Rahkonen, riitta.rahkonen@luke.fi</t>
  </si>
  <si>
    <t xml:space="preserve">1) Herring in SD30 from OTM_SPF_16-104_0_0: SWE will sample FIN landings of herring to SWE. SWE performs length sampling. 2) BIAS SD 29N + 30:  SWE sends staff to the FIN part of the BIAS survey conducted in SD30. Age reading of 50 % of the otoliths sampled during BIAS SD 30 will be conducted in SWE. </t>
  </si>
  <si>
    <t xml:space="preserve">1) In accordance with FIN and SWE WP. 2)  In accordance with BIAS manual. </t>
  </si>
  <si>
    <t xml:space="preserve">1) SWE submits length-distribution to FIN. FIN is responsible for incorporating the data in the FIN data set and deliver the data to relevant end-users. 2) FIN is responsible for submitting all data to relevant end-user  </t>
  </si>
  <si>
    <t>SWE - POL</t>
  </si>
  <si>
    <t>SWE: Anna Hasslow, anna.hasslow@havochvatten.se; POL: Ireneusz Wójcik, iwojcik@mir.gdynia.pl</t>
  </si>
  <si>
    <t>While sprat in the Baltic is managed as one single stock is well covered concerning biological samples, POL vessels landing for first sale in SWE to be covered under POL WP.</t>
  </si>
  <si>
    <t>Length and age of discards and landings, in  accordance with POL WP.</t>
  </si>
  <si>
    <t>SWE responsible for submitting data from SWE vessels, and POL from POL vessels, to the respective end-users.</t>
  </si>
  <si>
    <t>No need</t>
  </si>
  <si>
    <t>SWE - GBR</t>
  </si>
  <si>
    <t>SWE: Anna Hasslow, anna.hasslow@havochvatten.se; GBR: Margaret Bell, M.Bell@MARLAB.AC.UK</t>
  </si>
  <si>
    <t>While mackerel is managed as one stock (II, IIIa, IV, V, VI, VII, VIII, IX) it has been agreed that the stock is well covered concerning biological samples, by the United Kingdom Marine Scotland National Programme.</t>
  </si>
  <si>
    <t>In accordance with the GBR (Scotland) WP.</t>
  </si>
  <si>
    <t>GBR (Scotland) submits all data to the respective end-users.</t>
  </si>
  <si>
    <t>SWE-DNK-GER-IRL-NLD-GBR</t>
  </si>
  <si>
    <t xml:space="preserve">Cost-sharing agreement for participation to the International Ecosystem Survey in the Nordic Seas 2018-2019. </t>
  </si>
  <si>
    <t>Sweden is contributing by sending two staff participating in the survey as well as a cost-sharing model based on the share of TAC is applied according to an agreement.</t>
  </si>
  <si>
    <t>Denmark is responsible country for reporting of the results from the survey to the relevant ICES working group.</t>
  </si>
  <si>
    <t>Multi lateral agreement for 2020 is already approved</t>
  </si>
  <si>
    <t>NAO</t>
  </si>
  <si>
    <t>all regions</t>
  </si>
  <si>
    <t>all metiers</t>
  </si>
  <si>
    <t>Fleet register</t>
  </si>
  <si>
    <t>Logbooks</t>
  </si>
  <si>
    <t>Sales notes</t>
  </si>
  <si>
    <t>DTSVL1012</t>
  </si>
  <si>
    <t>Variable costs</t>
  </si>
  <si>
    <t>Questionnaires/Tax declarations/Logbooks/Monthly Journals</t>
  </si>
  <si>
    <t>A - Census</t>
  </si>
  <si>
    <t>Value of unpaid labour</t>
  </si>
  <si>
    <t>Energy costs</t>
  </si>
  <si>
    <t>Repair &amp; maintenance costs</t>
  </si>
  <si>
    <t>Personnel costs</t>
  </si>
  <si>
    <t>Lease/rental payments for quota or other fishing rights</t>
  </si>
  <si>
    <t>Non-variable costs</t>
  </si>
  <si>
    <t>Consumption of fixed capital</t>
  </si>
  <si>
    <t>Value of quota and other fishing rights</t>
  </si>
  <si>
    <t>Value of physical capital</t>
  </si>
  <si>
    <t>Total assets</t>
  </si>
  <si>
    <t>Income from leasing out quota or other fishing rights</t>
  </si>
  <si>
    <t>Operating subsidies</t>
  </si>
  <si>
    <t>Other income</t>
  </si>
  <si>
    <t>DFNVL0010</t>
  </si>
  <si>
    <t>Gross value of landings</t>
  </si>
  <si>
    <t>Logbooks/Monthly Journals/Landing declarations</t>
  </si>
  <si>
    <t>DFNVL1012</t>
  </si>
  <si>
    <t>DFNVL1218</t>
  </si>
  <si>
    <t>DTSVL1824</t>
  </si>
  <si>
    <t>DTSVL2440</t>
  </si>
  <si>
    <t>DTSVL1218</t>
  </si>
  <si>
    <t>Unpaid labour</t>
  </si>
  <si>
    <t>Engaged crew</t>
  </si>
  <si>
    <t>Total hours worked per year (engaged crew)</t>
  </si>
  <si>
    <t>Energy consumption</t>
  </si>
  <si>
    <t>Questionniare</t>
  </si>
  <si>
    <t>S</t>
  </si>
  <si>
    <t>Employment by gender</t>
  </si>
  <si>
    <t>Every third year</t>
  </si>
  <si>
    <t>Employment by nationality</t>
  </si>
  <si>
    <t>Full time equivalent by gender</t>
  </si>
  <si>
    <t>Full time equivalent by nationality</t>
  </si>
  <si>
    <t>Unpaid labour by gender</t>
  </si>
  <si>
    <t>Days at sea</t>
  </si>
  <si>
    <t>INACTVL1218</t>
  </si>
  <si>
    <t>Total vessel's power</t>
  </si>
  <si>
    <t>EU fleet register</t>
  </si>
  <si>
    <t>INACTVL1012</t>
  </si>
  <si>
    <t>INACTVL0010</t>
  </si>
  <si>
    <t>Mean LOA of vessels</t>
  </si>
  <si>
    <t>Total vessel's tonnage</t>
  </si>
  <si>
    <t>Mean age of vessels</t>
  </si>
  <si>
    <t>Value of landings per species</t>
  </si>
  <si>
    <t>Long/short debt</t>
  </si>
  <si>
    <t>Average price per species</t>
  </si>
  <si>
    <t>Employment by age</t>
  </si>
  <si>
    <t>Employment by education level</t>
  </si>
  <si>
    <t>Employment by employment status</t>
  </si>
  <si>
    <t xml:space="preserve">Number of fishing enterprises/units  </t>
  </si>
  <si>
    <t>Fishing</t>
  </si>
  <si>
    <t>Questionnaries</t>
  </si>
  <si>
    <t>https://www.havochvatten.se/</t>
  </si>
  <si>
    <t>Tax declarations</t>
  </si>
  <si>
    <t>Monthly journals</t>
  </si>
  <si>
    <t>Preliminary data available in february. Final data 20220601</t>
  </si>
  <si>
    <t>Preliminary data available in february. Final data 20220602</t>
  </si>
  <si>
    <t>Preliminary data available in february. Final data 20220603</t>
  </si>
  <si>
    <t>RCG NANSEA AND RCG BALTIC 2021 REPORT - Part II</t>
  </si>
  <si>
    <t>Governance</t>
  </si>
  <si>
    <t>NANSEA 
BALTIC_2
021_D01</t>
  </si>
  <si>
    <t>Approve new RDB/RDBES Data License</t>
  </si>
  <si>
    <t>In decision meeting Sept 2021: NCs agreed to replace the current RDB/RDBES Data Policy with the proposed RDB/RDBES 
Data Licens</t>
  </si>
  <si>
    <t>Based on the decision taken, were Sweden approved the suggested request, further action is taken by WGRDBESGOV.</t>
  </si>
  <si>
    <t xml:space="preserve">Data quality </t>
  </si>
  <si>
    <t>NANSEA 
BALTIC_2
021_D02</t>
  </si>
  <si>
    <t>Agree on provisioning the requested data products for WGBFAS S to be 
published in their report.</t>
  </si>
  <si>
    <t>In decision meeting Sept 2021: NCs agreed that RCG provides the requested data products to WGBFAS to be published in 
WGBFAS report</t>
  </si>
  <si>
    <t>Based on the decision taken, were Sweden approved the suggested request, action is to be taken within WGBFAS</t>
  </si>
  <si>
    <t>Surveys</t>
  </si>
  <si>
    <t>NANSEA BALTIC_2 021_D03</t>
  </si>
  <si>
    <t>Renewal costsharing agreements for WHB survey</t>
  </si>
  <si>
    <t>In decision meeting Sept 2021: NCs agreed to conclude cost-sharing agreement for the IBWSS (WHB) survey for 2022.</t>
  </si>
  <si>
    <t>Sweden has signed the cost sharing agreement for the IBWSS (WHB) survey for 2022.</t>
  </si>
  <si>
    <t>NANSEA BALTIC_2 021_D04</t>
  </si>
  <si>
    <t>Renewal costsharing agreements for IESNS (ASH) survey and addressing the possible shifts in the contribution from the UK.</t>
  </si>
  <si>
    <t>In decision meeting Sept 2021: NCs agreed to conclude cost-sharing agreement for the IESNS (ASH) survey for 2022.</t>
  </si>
  <si>
    <t>Sweden has signed the cost sharing agreement for the IIESNS (ASH) survey for 2022.</t>
  </si>
  <si>
    <t>NANSEA BALTIC_2 021_D05</t>
  </si>
  <si>
    <t>MS to agree that draft RWPs for RCG Baltic and RCG NANSEA will be submitted to the COM in October 2021 for a non binding test run, including tables 1.2, 1.4, and 2.1.</t>
  </si>
  <si>
    <t>In decision meeting Sept 2021: NCs agreed that draft RWPs for RCG Baltic and RCG NANSEA will be submitted to the COM 
in October 2021 for a non-binding test run</t>
  </si>
  <si>
    <t>Sweden contributed to the submission of the  draft RWP for RCG Baltic and RCG NANSEA</t>
  </si>
  <si>
    <t>Sampling Strategy for Biological Data from Commercial Fisheries</t>
  </si>
  <si>
    <t>NANSEA BALTIC_2 021_D06</t>
  </si>
  <si>
    <t>Decide on regional cooperation on small pelagics in the Baltic</t>
  </si>
  <si>
    <t>In decision meeting Sept 2021: Sweden agreed to participate in the Baltic small pelagic Regional Sampling Plan (RSP) and take part of the non-binding Regional Work Plan for 2022.</t>
  </si>
  <si>
    <t>Sweden is actively driving the development of the RSP within the ISSG CS on small Paelagics in the Baltic</t>
  </si>
  <si>
    <t>NANSEA BALTIC_2 021_D07</t>
  </si>
  <si>
    <t>Decide to analyse “historical” misreporting of herring and sprat in national data</t>
  </si>
  <si>
    <t>In decision meeting Sept 2021: Baltic region NCs agreed to analyse “historical” misreporting of the proportion of herring and 
sprat fished by pelagic trawlers in Baltics in their national data</t>
  </si>
  <si>
    <t xml:space="preserve">Sweden is conduction analytical work in this area and is making progress.  </t>
  </si>
  <si>
    <t>NANSEA BALTIC_2 021_D08</t>
  </si>
  <si>
    <t>Agree to start sampling stomachs during the IBTS survey in the North Sea</t>
  </si>
  <si>
    <t>NCs agreed to start collecting stomachs in the IBTS survey in the North Sea, Skagerrak and 
Kattegat (Q1 and Q3), and to participate at the ISSG Stomach Sampling</t>
  </si>
  <si>
    <t xml:space="preserve">Sweden has started to sample stomachs in IBTS Q1 2022 and is planning to also sample stomachs in IBTS Q3 accordng to the plan suggested . Sweden is also participating in the ISSG Stomach sampling </t>
  </si>
  <si>
    <t>NANSEA BALTIC_2 021_D09</t>
  </si>
  <si>
    <t>agree on combined Rules of Procedure for RCG Baltic and RCG NANSE</t>
  </si>
  <si>
    <t>In decision meeting Sept 2021: NCs agreed on the combined Rules of Procedure for RCG Baltic and RCG NANSEA</t>
  </si>
  <si>
    <t>The aim of the action is to get data to assess the impact of fisheres on Marine ecosystem. This is done at Surveys and therefore referred to 1G.</t>
  </si>
  <si>
    <t>NANSEA BALTIC_2 021_R16</t>
  </si>
  <si>
    <t>Foresee funds allocation for the RCG secretariat in the new WP 2022-2027</t>
  </si>
  <si>
    <t>7A</t>
  </si>
  <si>
    <t xml:space="preserve">regional and international coordination </t>
  </si>
  <si>
    <t>NANSEA BALTIC_2 021_D10</t>
  </si>
  <si>
    <t>Agree on proposed ISSGs to work during season 2021-2022</t>
  </si>
  <si>
    <t>In Decision Meeting Sept 2021: The list of RCG ISSGs suggested by RCG NANSEA and RCG Baltic were confirmed to take 
place during season 2020-2021. Engagement to deliver participants.</t>
  </si>
  <si>
    <t>Sweden is contributing to the Intersessional work by participating in approxiamtely 12 ISSG by one or several members. Sweden is also chairing one ISSG and heavily involved in RDBES core group work</t>
  </si>
  <si>
    <t xml:space="preserve">Sweden has participated (chair) in the ISSG NC. </t>
  </si>
  <si>
    <t xml:space="preserve">Sweden has answered the questionnaire about long-term funding of the RCGs Secretariat. </t>
  </si>
  <si>
    <t>To get a better insight of MS´s expectations for the RCG Secretariat and the financial and legal aspects the SecWeb-project distributed a questionnaire.</t>
  </si>
  <si>
    <t>all segments. Enterprises with ≥ 250 employees will be clustered with enterprises with 50-249 employees due to confidentiality reasons.</t>
  </si>
  <si>
    <t>Turnover</t>
  </si>
  <si>
    <t>financial accounts</t>
  </si>
  <si>
    <t>Expert evaluation</t>
  </si>
  <si>
    <t>The value is based on expert evaluation.</t>
  </si>
  <si>
    <t xml:space="preserve">Data is based on an expert evaluation made by  Statistics Sweden. The reason for this is that it is not possible to use any regular data collection scheme. </t>
  </si>
  <si>
    <t>Value for external agency workers (optional)</t>
  </si>
  <si>
    <t xml:space="preserve">It's optional and SWE will not collect the data. </t>
  </si>
  <si>
    <t>energy costs</t>
  </si>
  <si>
    <t>questionnaires</t>
  </si>
  <si>
    <t>C - Non-Probability Sample Survey</t>
  </si>
  <si>
    <t>Purchase of fish and other raw material for produkction</t>
  </si>
  <si>
    <t>financial accounts + questionnaires</t>
  </si>
  <si>
    <t>other operational costs</t>
  </si>
  <si>
    <t>operating subsidies</t>
  </si>
  <si>
    <t>It's not possible for SWE to seperate subsidies to a reasonable cost. We'll collect data for the variable group.</t>
  </si>
  <si>
    <t>subsidies on investments</t>
  </si>
  <si>
    <t>consumption of fixed capital</t>
  </si>
  <si>
    <t>total value of assets</t>
  </si>
  <si>
    <t>Financial income</t>
  </si>
  <si>
    <t>Financial expenditure</t>
  </si>
  <si>
    <t>Net investments</t>
  </si>
  <si>
    <t>debt</t>
  </si>
  <si>
    <t>Number of persons employed</t>
  </si>
  <si>
    <t>Employment Register</t>
  </si>
  <si>
    <t>FTE National</t>
  </si>
  <si>
    <t>Number of hours worked by employees and unpaid workers</t>
  </si>
  <si>
    <t>Number of enterprises</t>
  </si>
  <si>
    <t>Business Register</t>
  </si>
  <si>
    <t>Weight of raw material per species and origin (optional)</t>
  </si>
  <si>
    <t>Ponds</t>
  </si>
  <si>
    <t>Other freshwater fish</t>
  </si>
  <si>
    <t xml:space="preserve">Gross sales </t>
  </si>
  <si>
    <t>Financial accounts</t>
  </si>
  <si>
    <t>every year</t>
  </si>
  <si>
    <t>Tanks and raceways</t>
  </si>
  <si>
    <t>Recirculating systems</t>
  </si>
  <si>
    <t>Cages</t>
  </si>
  <si>
    <t>Hatcheries and nurseries</t>
  </si>
  <si>
    <t>Other</t>
  </si>
  <si>
    <t>Mussel</t>
  </si>
  <si>
    <t>Changed from "Mussel and Oysters" to "Mussel" since the segment is called "Mussel". However it is aggregated with oysters</t>
  </si>
  <si>
    <t>all techniques clustered</t>
  </si>
  <si>
    <t>all segments clustered</t>
  </si>
  <si>
    <t>Managing authority</t>
  </si>
  <si>
    <t>not possible to collect on a segmented level</t>
  </si>
  <si>
    <t>Not applicable in Sweden</t>
  </si>
  <si>
    <t>Subsidies on investment</t>
  </si>
  <si>
    <t>Total income</t>
  </si>
  <si>
    <t>Clustered with "Other freshwater fish - Recirculating systems"</t>
  </si>
  <si>
    <t>Clustered with "Other freshwater fish - Tanks and raceways"</t>
  </si>
  <si>
    <t>Livestock costs</t>
  </si>
  <si>
    <t>Feed costs</t>
  </si>
  <si>
    <t>Repair and maintenance</t>
  </si>
  <si>
    <t>Consumtion of fixed capital</t>
  </si>
  <si>
    <t>financial expenditures</t>
  </si>
  <si>
    <t>Total value of assets</t>
  </si>
  <si>
    <t>Livestock used</t>
  </si>
  <si>
    <t>weight of sales</t>
  </si>
  <si>
    <t>FTE by gender</t>
  </si>
  <si>
    <t>Environmental</t>
  </si>
  <si>
    <t>Mortalities</t>
  </si>
  <si>
    <t>Only as total for all segments</t>
  </si>
  <si>
    <t>Changed from "Mussel and Oysters" to "Mussel" since the segment is called "Mussel". However it is aggregated with oysters. Only as total for all segments.</t>
  </si>
  <si>
    <t>Medicines or treatments administered</t>
  </si>
  <si>
    <t>Official records</t>
  </si>
  <si>
    <t>Aquaculture</t>
  </si>
  <si>
    <t>Statistics</t>
  </si>
  <si>
    <t>https://jordbruksverket.se/om-jordbruksverket/jordbruksverkets-officiella-statistik/jordbruksverkets-statistikrapporter/statistik/2020-06-22-vattenbruk-2018</t>
  </si>
  <si>
    <t xml:space="preserve">Statistics include: Tax declaration, questionnaires, official data on medical treatments, labour market statistics </t>
  </si>
  <si>
    <t>C - Non-Probability Sample Survey, A - census</t>
  </si>
  <si>
    <t>Official statistics</t>
  </si>
  <si>
    <t>https://www.scb.se</t>
  </si>
  <si>
    <t>Processing</t>
  </si>
  <si>
    <t>Value for external agency workers (optional), Weight of raw material per species and origin (optional)</t>
  </si>
  <si>
    <t>Due to financial accounting there is a two year delay.</t>
  </si>
  <si>
    <t>RCG Econ</t>
  </si>
  <si>
    <t>Multi lateral agreement for 2021 was signed 8 december 2020</t>
  </si>
  <si>
    <t>The planned work was carried out in accordance by mutual consent between the countries concerned  </t>
  </si>
  <si>
    <t>WP  years 2020-2021</t>
  </si>
  <si>
    <t>AR year 2021</t>
  </si>
  <si>
    <t>NOTE: Number of PSUs should be identical to numbers of PSUs in table 4A, which means that we here cant present the PSUs/ achieved sampling by stratum ID code. In forthcoming WPs each stratum ID code will have a line to overcome this problem. Coverage by stratum can though be evaluated through table 4A. The sampling was impacted by covid in 2021 (see table 4A), as the possibility to deploy observers at vessels was limited. Sweden generally have 2 observers on each observed vessel, implying that one observer can observe the hauling operation. There might be a few hauling operations that are not oberved due to bad weather or the logistics on the vessel. It is in the protocols for the observers to monitor the entire work-up of the catch. The question on mitigation device is strange as by-catches also include fish-species. There are a lot of selective fishing gear in use (grids, panels) that have an impact of by-catches of fish. No by-catches of mammals and birds have been found in these fisheries 2021. All data is submitted to international databases when this is requested.</t>
  </si>
  <si>
    <t>Number of PSUs should be identical to numbers of PSUs in table 4A, which means that PSU is week for this fishery. In total were 9 unique vessels and 14 trips sampled out of the 39 vessels that were active in the stratum. The sampling was severely impacted by covid in 2021, as the possibility to deploy observers at vessels  was restricted during parts of the year.</t>
  </si>
  <si>
    <t>The sampling was severely impacted by covid in 2021, as the possibility to deploy observers at vessels  was restricted. PSUs are in accordance with the sampling plan description in table 4A. In total were 5 trips sampled out of 654 trips carried out by the fleet.</t>
  </si>
  <si>
    <t>This fishery is a part of pilotstudy 2. The sampling could not be carried out as planned due very limited number of trips (203) performed by the fleet and covid restrictions. The pilotstudy was largely performed in area 23, were the gillnet effort is larger, instead. For results see textbox on pilot study 2.</t>
  </si>
  <si>
    <t>herring IIIa: ongoing and conducted according to plan
herring and sprat IIIb-d: New sampling methodologies for sampling of pelagic stocks are under development and during 2021 sampling of these stock was undertaken by Sweden. Therefore no samples were collected by Denmark.</t>
  </si>
  <si>
    <t>Uploaded to the European DB "Oceanography "by Swedish meterological institute (SMHI)</t>
  </si>
  <si>
    <t>Gross sales per species</t>
  </si>
  <si>
    <t>reported per specie with no respect to technique</t>
  </si>
  <si>
    <t>Other operating costs</t>
  </si>
  <si>
    <t>Gross debt</t>
  </si>
  <si>
    <t>Fish feed used</t>
  </si>
  <si>
    <t>Weight of sales per species</t>
  </si>
  <si>
    <t>Paid labour</t>
  </si>
  <si>
    <t>Unpaid labour (number)</t>
  </si>
  <si>
    <t>Persons employed (FTE)</t>
  </si>
  <si>
    <t>Unpaid labour (FTE)</t>
  </si>
  <si>
    <t>Number of enterprises (by category on the number of persons employed)</t>
  </si>
  <si>
    <t>Drift and/or fixed netters</t>
  </si>
  <si>
    <t>0-&lt; 10 m</t>
  </si>
  <si>
    <t>Value of landings total and per commercial species</t>
  </si>
  <si>
    <t>Demersal trawlers and/or demersal seiners</t>
  </si>
  <si>
    <t>Vessels using pots and/or traps</t>
  </si>
  <si>
    <t>Vessels using hooks</t>
  </si>
  <si>
    <t>Vessels using other passive gears</t>
  </si>
  <si>
    <t>Vessels using polyvalent passive gears only</t>
  </si>
  <si>
    <t>10-&lt; 12 m</t>
  </si>
  <si>
    <t>12-&lt; 18 m</t>
  </si>
  <si>
    <t>18-&lt; 24 m</t>
  </si>
  <si>
    <t>24-&lt; 40 m</t>
  </si>
  <si>
    <t>Inactive vessel</t>
  </si>
  <si>
    <t>Vessels using polyvalent active gears only</t>
  </si>
  <si>
    <t>Purse seiners</t>
  </si>
  <si>
    <t>Pelagic trawlers</t>
  </si>
  <si>
    <t>40 m or larger</t>
  </si>
  <si>
    <t>GT</t>
  </si>
  <si>
    <t>kW</t>
  </si>
  <si>
    <t>Vessel Age</t>
  </si>
  <si>
    <t xml:space="preserve"> Fishing days</t>
  </si>
  <si>
    <t>kW*fishing days</t>
  </si>
  <si>
    <t>GT*fishing days</t>
  </si>
  <si>
    <t>number of trips</t>
  </si>
  <si>
    <t>number of fishing operations</t>
  </si>
  <si>
    <t>number of nets/length</t>
  </si>
  <si>
    <t>number of hooks</t>
  </si>
  <si>
    <t>number of lines</t>
  </si>
  <si>
    <t>number of pots</t>
  </si>
  <si>
    <t>Live Weight of landings total and per species</t>
  </si>
  <si>
    <t>Prices by commercial species</t>
  </si>
  <si>
    <t>Subsidies on invesments</t>
  </si>
  <si>
    <t>The economic and social variables are for these segments confidential and are therefore reported under their respective clusters, as in the Work Plan 2020-2021.</t>
  </si>
  <si>
    <t>Invesments in tangible assets</t>
  </si>
  <si>
    <t>The economic and social variables are for these segments confidential and are therefore reported under their respective clusters. This segment is new due to changes of usage of gear for these vessels, information is collected and reported under the cluster.</t>
  </si>
  <si>
    <t>This segment is new since the vessels were previously not inactive vessels. Information is collected and reported.</t>
  </si>
  <si>
    <t xml:space="preserve">Mean age of vessels </t>
  </si>
  <si>
    <t>For the year 2020 this segment is no longer part of the Swedish fleet due to these vessels changed gear. The information for these vessels are however collected and reported.</t>
  </si>
  <si>
    <t xml:space="preserve">Mean LOA of vessels </t>
  </si>
  <si>
    <t xml:space="preserve">Total vessel's power </t>
  </si>
  <si>
    <t xml:space="preserve">Value of landings per species </t>
  </si>
  <si>
    <t xml:space="preserve">Days at sea </t>
  </si>
  <si>
    <t>For the year 2020 this segment is no longer part of the Swedish fleet due to these vessels changed gear, yet the information is reported under the cluster.</t>
  </si>
  <si>
    <t>Did not collect as stated in WP.</t>
  </si>
  <si>
    <t>Not possible for SWE to collect as stated in WP.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</si>
</sst>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9" x14ac:knownFonts="1">
    <font>
      <sz val="11"/>
      <color theme="1"/>
      <name val="Calibri"/>
      <family val="2"/>
      <scheme val="minor"/>
    </font>
    <font>
      <sz val="11"/>
      <color theme="1"/>
      <name val="Calibri"/>
      <family val="2"/>
      <scheme val="minor"/>
    </font>
    <font>
      <b/>
      <sz val="10"/>
      <name val="Arial"/>
      <family val="2"/>
    </font>
    <font>
      <b/>
      <sz val="8"/>
      <name val="Arial"/>
      <family val="2"/>
    </font>
    <font>
      <sz val="10"/>
      <name val="Arial"/>
      <family val="2"/>
    </font>
    <font>
      <sz val="10"/>
      <color indexed="8"/>
      <name val="Arial"/>
      <family val="2"/>
    </font>
    <font>
      <i/>
      <sz val="10"/>
      <name val="Arial"/>
      <family val="2"/>
    </font>
    <font>
      <sz val="10"/>
      <color theme="1"/>
      <name val="Arial"/>
      <family val="2"/>
    </font>
    <font>
      <sz val="10"/>
      <color rgb="FFFF0000"/>
      <name val="Arial"/>
      <family val="2"/>
    </font>
    <font>
      <b/>
      <sz val="10"/>
      <color indexed="8"/>
      <name val="Arial"/>
      <family val="2"/>
    </font>
    <font>
      <b/>
      <sz val="10"/>
      <color theme="1"/>
      <name val="Arial"/>
      <family val="2"/>
    </font>
    <font>
      <strike/>
      <sz val="10"/>
      <name val="Arial"/>
      <family val="2"/>
    </font>
    <font>
      <sz val="11"/>
      <color theme="1"/>
      <name val="Arial"/>
      <family val="2"/>
    </font>
    <font>
      <sz val="8"/>
      <color theme="1"/>
      <name val="Arial"/>
      <family val="2"/>
    </font>
    <font>
      <sz val="8"/>
      <name val="Arial"/>
      <family val="2"/>
    </font>
    <font>
      <b/>
      <sz val="8"/>
      <color indexed="8"/>
      <name val="Arial"/>
      <family val="2"/>
    </font>
    <font>
      <sz val="8"/>
      <color rgb="FF000000"/>
      <name val="Arial"/>
      <family val="2"/>
    </font>
    <font>
      <b/>
      <sz val="8"/>
      <color rgb="FF000000"/>
      <name val="Arial"/>
      <family val="2"/>
    </font>
    <font>
      <b/>
      <sz val="8"/>
      <color theme="1"/>
      <name val="Arial"/>
      <family val="2"/>
    </font>
    <font>
      <b/>
      <sz val="10"/>
      <color rgb="FFFF0000"/>
      <name val="Arial"/>
      <family val="2"/>
    </font>
    <font>
      <sz val="11"/>
      <color rgb="FF006100"/>
      <name val="Calibri"/>
      <family val="2"/>
      <scheme val="minor"/>
    </font>
    <font>
      <sz val="11"/>
      <color rgb="FF9C6500"/>
      <name val="Calibri"/>
      <family val="2"/>
      <scheme val="minor"/>
    </font>
    <font>
      <sz val="11"/>
      <color indexed="8"/>
      <name val="Calibri"/>
      <family val="2"/>
    </font>
    <font>
      <sz val="10"/>
      <color indexed="9"/>
      <name val="Arial"/>
      <family val="2"/>
    </font>
    <font>
      <sz val="11"/>
      <color indexed="9"/>
      <name val="Calibri"/>
      <family val="2"/>
    </font>
    <font>
      <b/>
      <sz val="10"/>
      <color indexed="63"/>
      <name val="Arial"/>
      <family val="2"/>
    </font>
    <font>
      <b/>
      <sz val="10"/>
      <color indexed="52"/>
      <name val="Arial"/>
      <family val="2"/>
    </font>
    <font>
      <sz val="11"/>
      <color indexed="17"/>
      <name val="Calibri"/>
      <family val="2"/>
    </font>
    <font>
      <b/>
      <sz val="11"/>
      <color indexed="52"/>
      <name val="Calibri"/>
      <family val="2"/>
    </font>
    <font>
      <b/>
      <sz val="11"/>
      <color indexed="9"/>
      <name val="Calibri"/>
      <family val="2"/>
    </font>
    <font>
      <sz val="11"/>
      <color indexed="52"/>
      <name val="Calibri"/>
      <family val="2"/>
    </font>
    <font>
      <sz val="10"/>
      <color indexed="62"/>
      <name val="Arial"/>
      <family val="2"/>
    </font>
    <font>
      <b/>
      <sz val="11"/>
      <color indexed="62"/>
      <name val="Calibri"/>
      <family val="2"/>
    </font>
    <font>
      <sz val="11"/>
      <color indexed="62"/>
      <name val="Calibri"/>
      <family val="2"/>
    </font>
    <font>
      <i/>
      <sz val="10"/>
      <color indexed="23"/>
      <name val="Arial"/>
      <family val="2"/>
    </font>
    <font>
      <sz val="11"/>
      <color indexed="20"/>
      <name val="Calibri"/>
      <family val="2"/>
    </font>
    <font>
      <b/>
      <sz val="11"/>
      <color indexed="63"/>
      <name val="Calibri"/>
      <family val="2"/>
    </font>
    <font>
      <sz val="11"/>
      <color indexed="10"/>
      <name val="Calibri"/>
      <family val="2"/>
    </font>
    <font>
      <i/>
      <sz val="11"/>
      <color indexed="23"/>
      <name val="Calibri"/>
      <family val="2"/>
    </font>
    <font>
      <b/>
      <sz val="18"/>
      <color indexed="62"/>
      <name val="Cambria"/>
      <family val="2"/>
    </font>
    <font>
      <b/>
      <sz val="15"/>
      <color indexed="62"/>
      <name val="Calibri"/>
      <family val="2"/>
    </font>
    <font>
      <b/>
      <sz val="13"/>
      <color indexed="62"/>
      <name val="Calibri"/>
      <family val="2"/>
    </font>
    <font>
      <b/>
      <sz val="18"/>
      <color indexed="56"/>
      <name val="Cambria"/>
      <family val="2"/>
    </font>
    <font>
      <sz val="10"/>
      <color indexed="10"/>
      <name val="Arial"/>
      <family val="2"/>
    </font>
    <font>
      <sz val="9"/>
      <name val="Arial"/>
      <family val="2"/>
    </font>
    <font>
      <u/>
      <sz val="10"/>
      <color theme="10"/>
      <name val="Arial"/>
      <family val="2"/>
    </font>
    <font>
      <sz val="9"/>
      <name val="Calibri"/>
      <family val="2"/>
      <scheme val="minor"/>
    </font>
    <font>
      <sz val="8"/>
      <name val="Calibri"/>
      <family val="2"/>
      <scheme val="minor"/>
    </font>
    <font>
      <i/>
      <strike/>
      <sz val="10"/>
      <name val="Arial"/>
      <family val="2"/>
    </font>
    <font>
      <sz val="11"/>
      <color rgb="FFFF99FF"/>
      <name val="Arial"/>
      <family val="2"/>
    </font>
    <font>
      <sz val="10"/>
      <color theme="9"/>
      <name val="Arial"/>
      <family val="2"/>
    </font>
    <font>
      <sz val="11"/>
      <color theme="9"/>
      <name val="Arial"/>
      <family val="2"/>
    </font>
    <font>
      <sz val="11"/>
      <name val="Arial"/>
      <family val="2"/>
    </font>
    <font>
      <sz val="10"/>
      <color rgb="FF000000"/>
      <name val="Arial"/>
      <family val="2"/>
    </font>
    <font>
      <sz val="11"/>
      <color rgb="FF000000"/>
      <name val="Arial"/>
      <family val="2"/>
    </font>
    <font>
      <i/>
      <sz val="8"/>
      <name val="Arial"/>
      <family val="2"/>
    </font>
    <font>
      <sz val="10"/>
      <color theme="1"/>
      <name val="Arial"/>
    </font>
    <font>
      <sz val="8"/>
      <name val="Arial"/>
    </font>
    <font>
      <sz val="10"/>
      <name val="Arial"/>
    </font>
    <font>
      <u/>
      <sz val="10"/>
      <color theme="10"/>
      <name val="Arial"/>
    </font>
    <font>
      <sz val="11"/>
      <color rgb="FF000000"/>
      <name val="Arial"/>
    </font>
    <font>
      <sz val="10"/>
      <color rgb="FF000000"/>
      <name val="Arial"/>
    </font>
    <font>
      <u/>
      <sz val="10"/>
      <color rgb="FF000000"/>
      <name val="Arial"/>
    </font>
    <font>
      <sz val="10"/>
      <color theme="9"/>
      <name val="Arial"/>
    </font>
    <font>
      <sz val="8"/>
      <color theme="1"/>
      <name val="Arial"/>
    </font>
    <font>
      <u/>
      <sz val="11"/>
      <color theme="10"/>
      <name val="Calibri"/>
      <family val="2"/>
      <scheme val="minor"/>
    </font>
    <font>
      <sz val="10"/>
      <color rgb="FF000000"/>
      <name val="Segoe UI"/>
      <family val="2"/>
    </font>
    <font>
      <sz val="10"/>
      <name val="Segoe UI"/>
      <family val="2"/>
    </font>
    <font>
      <sz val="11"/>
      <name val="Calibri"/>
      <family val="2"/>
      <scheme val="minor"/>
    </font>
  </fonts>
  <fills count="49">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
      <patternFill patternType="solid">
        <fgColor theme="0"/>
        <bgColor indexed="64"/>
      </patternFill>
    </fill>
    <fill>
      <patternFill patternType="solid">
        <fgColor theme="0" tint="-0.34998626667073579"/>
        <bgColor indexed="26"/>
      </patternFill>
    </fill>
    <fill>
      <patternFill patternType="solid">
        <fgColor indexed="9"/>
        <bgColor indexed="64"/>
      </patternFill>
    </fill>
    <fill>
      <patternFill patternType="solid">
        <fgColor theme="0" tint="-0.34998626667073579"/>
        <bgColor indexed="41"/>
      </patternFill>
    </fill>
    <fill>
      <patternFill patternType="solid">
        <fgColor rgb="FFC6EFCE"/>
      </patternFill>
    </fill>
    <fill>
      <patternFill patternType="solid">
        <fgColor rgb="FFFFEB9C"/>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45"/>
      </patternFill>
    </fill>
    <fill>
      <patternFill patternType="solid">
        <fgColor indexed="27"/>
        <bgColor indexed="42"/>
      </patternFill>
    </fill>
    <fill>
      <patternFill patternType="solid">
        <fgColor indexed="47"/>
        <bgColor indexed="24"/>
      </patternFill>
    </fill>
    <fill>
      <patternFill patternType="solid">
        <fgColor indexed="24"/>
        <bgColor indexed="41"/>
      </patternFill>
    </fill>
    <fill>
      <patternFill patternType="solid">
        <fgColor indexed="26"/>
        <bgColor indexed="9"/>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22"/>
        <bgColor indexed="31"/>
      </patternFill>
    </fill>
    <fill>
      <patternFill patternType="solid">
        <fgColor indexed="43"/>
        <bgColor indexed="26"/>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54"/>
        <bgColor indexed="19"/>
      </patternFill>
    </fill>
    <fill>
      <patternFill patternType="solid">
        <fgColor theme="0" tint="-0.14999847407452621"/>
        <bgColor indexed="64"/>
      </patternFill>
    </fill>
    <fill>
      <patternFill patternType="solid">
        <fgColor rgb="FFFFFF00"/>
        <bgColor rgb="FF000000"/>
      </patternFill>
    </fill>
    <fill>
      <patternFill patternType="solid">
        <fgColor rgb="FFD9D9D9"/>
        <bgColor indexed="64"/>
      </patternFill>
    </fill>
    <fill>
      <patternFill patternType="solid">
        <fgColor rgb="FFFFFFFF"/>
        <bgColor indexed="64"/>
      </patternFill>
    </fill>
    <fill>
      <patternFill patternType="solid">
        <fgColor rgb="FFD0CECE"/>
        <bgColor indexed="64"/>
      </patternFill>
    </fill>
    <fill>
      <patternFill patternType="solid">
        <fgColor rgb="FFF8CBAD"/>
        <bgColor indexed="64"/>
      </patternFill>
    </fill>
    <fill>
      <patternFill patternType="solid">
        <fgColor rgb="FFD9D9D9"/>
        <bgColor rgb="FF000000"/>
      </patternFill>
    </fill>
    <fill>
      <patternFill patternType="solid">
        <fgColor rgb="FFA5A5A5"/>
        <bgColor indexed="64"/>
      </patternFill>
    </fill>
    <fill>
      <patternFill patternType="solid">
        <fgColor theme="2" tint="-0.249977111117893"/>
        <bgColor indexed="64"/>
      </patternFill>
    </fill>
    <fill>
      <patternFill patternType="solid">
        <fgColor theme="5" tint="0.59999389629810485"/>
        <bgColor indexed="64"/>
      </patternFill>
    </fill>
    <fill>
      <patternFill patternType="solid">
        <fgColor theme="2" tint="-9.9978637043366805E-2"/>
        <bgColor indexed="64"/>
      </patternFill>
    </fill>
    <fill>
      <patternFill patternType="solid">
        <fgColor theme="2" tint="-9.9978637043366805E-2"/>
        <bgColor rgb="FF000000"/>
      </patternFill>
    </fill>
    <fill>
      <patternFill patternType="solid">
        <fgColor rgb="FF92D050"/>
        <bgColor indexed="64"/>
      </patternFill>
    </fill>
    <fill>
      <patternFill patternType="solid">
        <fgColor theme="9"/>
        <bgColor indexed="64"/>
      </patternFill>
    </fill>
    <fill>
      <patternFill patternType="solid">
        <fgColor theme="0" tint="-0.249977111117893"/>
        <bgColor indexed="64"/>
      </patternFill>
    </fill>
    <fill>
      <patternFill patternType="solid">
        <fgColor rgb="FF00B050"/>
        <bgColor indexed="64"/>
      </patternFill>
    </fill>
  </fills>
  <borders count="205">
    <border>
      <left/>
      <right/>
      <top/>
      <bottom/>
      <diagonal/>
    </border>
    <border>
      <left style="medium">
        <color indexed="8"/>
      </left>
      <right/>
      <top style="medium">
        <color indexed="8"/>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8"/>
      </right>
      <top/>
      <bottom style="thin">
        <color indexed="8"/>
      </bottom>
      <diagonal/>
    </border>
    <border>
      <left style="thin">
        <color indexed="8"/>
      </left>
      <right/>
      <top/>
      <bottom style="thin">
        <color indexed="8"/>
      </bottom>
      <diagonal/>
    </border>
    <border>
      <left/>
      <right style="thin">
        <color auto="1"/>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auto="1"/>
      </right>
      <top/>
      <bottom/>
      <diagonal/>
    </border>
    <border>
      <left style="thin">
        <color indexed="64"/>
      </left>
      <right style="medium">
        <color indexed="64"/>
      </right>
      <top/>
      <bottom/>
      <diagonal/>
    </border>
    <border>
      <left style="medium">
        <color indexed="64"/>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right/>
      <top/>
      <bottom style="thick">
        <color indexed="49"/>
      </bottom>
      <diagonal/>
    </border>
    <border>
      <left/>
      <right/>
      <top/>
      <bottom style="medium">
        <color indexed="49"/>
      </bottom>
      <diagonal/>
    </border>
    <border>
      <left style="thin">
        <color indexed="8"/>
      </left>
      <right style="thin">
        <color indexed="8"/>
      </right>
      <top/>
      <bottom style="thin">
        <color indexed="8"/>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style="thin">
        <color indexed="64"/>
      </top>
      <bottom style="medium">
        <color indexed="64"/>
      </bottom>
      <diagonal/>
    </border>
    <border>
      <left style="medium">
        <color auto="1"/>
      </left>
      <right style="medium">
        <color auto="1"/>
      </right>
      <top style="thin">
        <color auto="1"/>
      </top>
      <bottom style="medium">
        <color auto="1"/>
      </bottom>
      <diagonal/>
    </border>
    <border>
      <left/>
      <right style="medium">
        <color indexed="64"/>
      </right>
      <top style="thin">
        <color indexed="64"/>
      </top>
      <bottom style="medium">
        <color indexed="64"/>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indexed="64"/>
      </right>
      <top/>
      <bottom style="thin">
        <color indexed="64"/>
      </bottom>
      <diagonal/>
    </border>
    <border>
      <left style="thin">
        <color indexed="64"/>
      </left>
      <right style="thin">
        <color indexed="64"/>
      </right>
      <top/>
      <bottom style="thin">
        <color rgb="FF000000"/>
      </bottom>
      <diagonal/>
    </border>
    <border>
      <left style="thin">
        <color rgb="FF000000"/>
      </left>
      <right style="thin">
        <color rgb="FF000000"/>
      </right>
      <top style="thin">
        <color rgb="FF000000"/>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style="thin">
        <color auto="1"/>
      </left>
      <right style="thin">
        <color auto="1"/>
      </right>
      <top style="thin">
        <color auto="1"/>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indexed="8"/>
      </left>
      <right style="thin">
        <color indexed="8"/>
      </right>
      <top style="thin">
        <color indexed="8"/>
      </top>
      <bottom/>
      <diagonal/>
    </border>
    <border>
      <left/>
      <right style="thin">
        <color indexed="8"/>
      </right>
      <top style="thin">
        <color indexed="8"/>
      </top>
      <bottom style="thin">
        <color indexed="8"/>
      </bottom>
      <diagonal/>
    </border>
    <border>
      <left/>
      <right/>
      <top style="thin">
        <color indexed="8"/>
      </top>
      <bottom style="thin">
        <color indexed="8"/>
      </bottom>
      <diagonal/>
    </border>
    <border>
      <left/>
      <right style="medium">
        <color indexed="64"/>
      </right>
      <top style="thin">
        <color indexed="64"/>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auto="1"/>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rgb="FF000000"/>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medium">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style="thin">
        <color auto="1"/>
      </left>
      <right style="thin">
        <color auto="1"/>
      </right>
      <top style="thin">
        <color auto="1"/>
      </top>
      <bottom style="thin">
        <color auto="1"/>
      </bottom>
      <diagonal/>
    </border>
    <border>
      <left style="thin">
        <color indexed="64"/>
      </left>
      <right/>
      <top/>
      <bottom style="thin">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style="thin">
        <color indexed="64"/>
      </right>
      <top style="thin">
        <color indexed="64"/>
      </top>
      <bottom/>
      <diagonal/>
    </border>
  </borders>
  <cellStyleXfs count="401">
    <xf numFmtId="0" fontId="0" fillId="0" borderId="0"/>
    <xf numFmtId="9" fontId="1" fillId="0" borderId="0" applyFont="0" applyFill="0" applyBorder="0" applyAlignment="0" applyProtection="0"/>
    <xf numFmtId="0" fontId="4" fillId="0" borderId="0"/>
    <xf numFmtId="0" fontId="1" fillId="0" borderId="0"/>
    <xf numFmtId="0" fontId="1" fillId="0" borderId="0"/>
    <xf numFmtId="0" fontId="1" fillId="0" borderId="0"/>
    <xf numFmtId="0" fontId="4" fillId="0" borderId="0"/>
    <xf numFmtId="0" fontId="4" fillId="0" borderId="0"/>
    <xf numFmtId="0" fontId="4" fillId="0" borderId="0"/>
    <xf numFmtId="0" fontId="1" fillId="0" borderId="0"/>
    <xf numFmtId="0" fontId="1" fillId="0" borderId="0"/>
    <xf numFmtId="0" fontId="4" fillId="0" borderId="0"/>
    <xf numFmtId="0" fontId="20" fillId="8" borderId="0" applyNumberFormat="0" applyBorder="0" applyAlignment="0" applyProtection="0"/>
    <xf numFmtId="0" fontId="21" fillId="9" borderId="0" applyNumberFormat="0" applyBorder="0" applyAlignment="0" applyProtection="0"/>
    <xf numFmtId="0" fontId="4" fillId="17" borderId="115" applyNumberFormat="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22" fillId="16" borderId="0" applyNumberFormat="0" applyBorder="0" applyAlignment="0" applyProtection="0"/>
    <xf numFmtId="0" fontId="22" fillId="15" borderId="0" applyNumberFormat="0" applyBorder="0" applyAlignment="0" applyProtection="0"/>
    <xf numFmtId="0" fontId="22" fillId="17" borderId="0" applyNumberFormat="0" applyBorder="0" applyAlignment="0" applyProtection="0"/>
    <xf numFmtId="0" fontId="22" fillId="16"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13" borderId="0" applyNumberFormat="0" applyBorder="0" applyAlignment="0" applyProtection="0"/>
    <xf numFmtId="0" fontId="5" fillId="18" borderId="0" applyNumberFormat="0" applyBorder="0" applyAlignment="0" applyProtection="0"/>
    <xf numFmtId="0" fontId="5" fillId="21" borderId="0" applyNumberFormat="0" applyBorder="0" applyAlignment="0" applyProtection="0"/>
    <xf numFmtId="0" fontId="22" fillId="22" borderId="0" applyNumberFormat="0" applyBorder="0" applyAlignment="0" applyProtection="0"/>
    <xf numFmtId="0" fontId="22" fillId="19" borderId="0" applyNumberFormat="0" applyBorder="0" applyAlignment="0" applyProtection="0"/>
    <xf numFmtId="0" fontId="22" fillId="23" borderId="0" applyNumberFormat="0" applyBorder="0" applyAlignment="0" applyProtection="0"/>
    <xf numFmtId="0" fontId="22" fillId="22" borderId="0" applyNumberFormat="0" applyBorder="0" applyAlignment="0" applyProtection="0"/>
    <xf numFmtId="0" fontId="22" fillId="18" borderId="0" applyNumberFormat="0" applyBorder="0" applyAlignment="0" applyProtection="0"/>
    <xf numFmtId="0" fontId="22" fillId="15" borderId="0" applyNumberFormat="0" applyBorder="0" applyAlignment="0" applyProtection="0"/>
    <xf numFmtId="0" fontId="23" fillId="24" borderId="0" applyNumberFormat="0" applyBorder="0" applyAlignment="0" applyProtection="0"/>
    <xf numFmtId="0" fontId="23" fillId="19" borderId="0" applyNumberFormat="0" applyBorder="0" applyAlignment="0" applyProtection="0"/>
    <xf numFmtId="0" fontId="23" fillId="20" borderId="0" applyNumberFormat="0" applyBorder="0" applyAlignment="0" applyProtection="0"/>
    <xf numFmtId="0" fontId="23" fillId="25" borderId="0" applyNumberFormat="0" applyBorder="0" applyAlignment="0" applyProtection="0"/>
    <xf numFmtId="0" fontId="23" fillId="26" borderId="0" applyNumberFormat="0" applyBorder="0" applyAlignment="0" applyProtection="0"/>
    <xf numFmtId="0" fontId="23" fillId="27" borderId="0" applyNumberFormat="0" applyBorder="0" applyAlignment="0" applyProtection="0"/>
    <xf numFmtId="0" fontId="24" fillId="26" borderId="0" applyNumberFormat="0" applyBorder="0" applyAlignment="0" applyProtection="0"/>
    <xf numFmtId="0" fontId="24" fillId="19" borderId="0" applyNumberFormat="0" applyBorder="0" applyAlignment="0" applyProtection="0"/>
    <xf numFmtId="0" fontId="24" fillId="23" borderId="0" applyNumberFormat="0" applyBorder="0" applyAlignment="0" applyProtection="0"/>
    <xf numFmtId="0" fontId="24" fillId="22" borderId="0" applyNumberFormat="0" applyBorder="0" applyAlignment="0" applyProtection="0"/>
    <xf numFmtId="0" fontId="24" fillId="26" borderId="0" applyNumberFormat="0" applyBorder="0" applyAlignment="0" applyProtection="0"/>
    <xf numFmtId="0" fontId="24" fillId="15" borderId="0" applyNumberFormat="0" applyBorder="0" applyAlignment="0" applyProtection="0"/>
    <xf numFmtId="0" fontId="25" fillId="22" borderId="46" applyNumberFormat="0" applyAlignment="0" applyProtection="0"/>
    <xf numFmtId="0" fontId="26" fillId="22" borderId="47" applyNumberFormat="0" applyAlignment="0" applyProtection="0"/>
    <xf numFmtId="0" fontId="27" fillId="12" borderId="0" applyNumberFormat="0" applyBorder="0" applyAlignment="0" applyProtection="0"/>
    <xf numFmtId="0" fontId="28" fillId="16" borderId="47" applyNumberFormat="0" applyAlignment="0" applyProtection="0"/>
    <xf numFmtId="0" fontId="29" fillId="31" borderId="48" applyNumberFormat="0" applyAlignment="0" applyProtection="0"/>
    <xf numFmtId="0" fontId="30" fillId="0" borderId="49" applyNumberFormat="0" applyFill="0" applyAlignment="0" applyProtection="0"/>
    <xf numFmtId="0" fontId="31" fillId="15" borderId="47" applyNumberFormat="0" applyAlignment="0" applyProtection="0"/>
    <xf numFmtId="0" fontId="32" fillId="0" borderId="0" applyNumberFormat="0" applyFill="0" applyBorder="0" applyAlignment="0" applyProtection="0"/>
    <xf numFmtId="0" fontId="24" fillId="26" borderId="0" applyNumberFormat="0" applyBorder="0" applyAlignment="0" applyProtection="0"/>
    <xf numFmtId="0" fontId="24" fillId="28" borderId="0" applyNumberFormat="0" applyBorder="0" applyAlignment="0" applyProtection="0"/>
    <xf numFmtId="0" fontId="24" fillId="29" borderId="0" applyNumberFormat="0" applyBorder="0" applyAlignment="0" applyProtection="0"/>
    <xf numFmtId="0" fontId="24" fillId="32" borderId="0" applyNumberFormat="0" applyBorder="0" applyAlignment="0" applyProtection="0"/>
    <xf numFmtId="0" fontId="24" fillId="26" borderId="0" applyNumberFormat="0" applyBorder="0" applyAlignment="0" applyProtection="0"/>
    <xf numFmtId="0" fontId="24" fillId="30" borderId="0" applyNumberFormat="0" applyBorder="0" applyAlignment="0" applyProtection="0"/>
    <xf numFmtId="0" fontId="33" fillId="15" borderId="47" applyNumberFormat="0" applyAlignment="0" applyProtection="0"/>
    <xf numFmtId="0" fontId="9" fillId="0" borderId="50" applyNumberFormat="0" applyFill="0" applyAlignment="0" applyProtection="0"/>
    <xf numFmtId="0" fontId="34" fillId="0" borderId="0" applyNumberFormat="0" applyFill="0" applyBorder="0" applyAlignment="0" applyProtection="0"/>
    <xf numFmtId="0" fontId="35" fillId="11" borderId="0" applyNumberFormat="0" applyBorder="0" applyAlignment="0" applyProtection="0"/>
    <xf numFmtId="0" fontId="1" fillId="0" borderId="0"/>
    <xf numFmtId="0" fontId="4" fillId="0" borderId="0"/>
    <xf numFmtId="0" fontId="1" fillId="0" borderId="0"/>
    <xf numFmtId="0" fontId="26" fillId="22" borderId="73" applyNumberFormat="0" applyAlignment="0" applyProtection="0"/>
    <xf numFmtId="0" fontId="31" fillId="15" borderId="81" applyNumberFormat="0" applyAlignment="0" applyProtection="0"/>
    <xf numFmtId="0" fontId="4" fillId="0" borderId="0"/>
    <xf numFmtId="0" fontId="9" fillId="0" borderId="102" applyNumberFormat="0" applyFill="0" applyAlignment="0" applyProtection="0"/>
    <xf numFmtId="0" fontId="1" fillId="0" borderId="0"/>
    <xf numFmtId="0" fontId="4" fillId="17" borderId="52" applyNumberFormat="0" applyAlignment="0" applyProtection="0"/>
    <xf numFmtId="0" fontId="4" fillId="17" borderId="52" applyNumberFormat="0" applyAlignment="0" applyProtection="0"/>
    <xf numFmtId="0" fontId="36" fillId="16" borderId="46" applyNumberFormat="0" applyAlignment="0" applyProtection="0"/>
    <xf numFmtId="0" fontId="1" fillId="0" borderId="0"/>
    <xf numFmtId="0" fontId="1" fillId="0" borderId="0"/>
    <xf numFmtId="0" fontId="37"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40" fillId="0" borderId="53" applyNumberFormat="0" applyFill="0" applyAlignment="0" applyProtection="0"/>
    <xf numFmtId="0" fontId="41" fillId="0" borderId="51" applyNumberFormat="0" applyFill="0" applyAlignment="0" applyProtection="0"/>
    <xf numFmtId="0" fontId="32" fillId="0" borderId="54" applyNumberFormat="0" applyFill="0" applyAlignment="0" applyProtection="0"/>
    <xf numFmtId="0" fontId="42" fillId="0" borderId="0" applyNumberFormat="0" applyFill="0" applyBorder="0" applyAlignment="0" applyProtection="0"/>
    <xf numFmtId="0" fontId="43" fillId="0" borderId="0" applyNumberFormat="0" applyFill="0" applyBorder="0" applyAlignment="0" applyProtection="0"/>
    <xf numFmtId="0" fontId="1" fillId="0" borderId="0"/>
    <xf numFmtId="0" fontId="1" fillId="0" borderId="0"/>
    <xf numFmtId="0" fontId="1" fillId="0" borderId="0"/>
    <xf numFmtId="0" fontId="31" fillId="15" borderId="69" applyNumberFormat="0" applyAlignment="0" applyProtection="0"/>
    <xf numFmtId="0" fontId="28" fillId="16" borderId="65" applyNumberFormat="0" applyAlignment="0" applyProtection="0"/>
    <xf numFmtId="0" fontId="1" fillId="0" borderId="0"/>
    <xf numFmtId="0" fontId="1" fillId="0" borderId="0"/>
    <xf numFmtId="0" fontId="45"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33" fillId="15" borderId="109" applyNumberForma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22" borderId="64" applyNumberFormat="0" applyAlignment="0" applyProtection="0"/>
    <xf numFmtId="0" fontId="1" fillId="0" borderId="0"/>
    <xf numFmtId="0" fontId="1" fillId="0" borderId="0"/>
    <xf numFmtId="0" fontId="33" fillId="15" borderId="117" applyNumberFormat="0" applyAlignment="0" applyProtection="0"/>
    <xf numFmtId="0" fontId="9" fillId="0" borderId="86" applyNumberFormat="0" applyFill="0" applyAlignment="0" applyProtection="0"/>
    <xf numFmtId="0" fontId="4" fillId="17" borderId="71" applyNumberFormat="0" applyAlignment="0" applyProtection="0"/>
    <xf numFmtId="0" fontId="31" fillId="15" borderId="105" applyNumberFormat="0" applyAlignment="0" applyProtection="0"/>
    <xf numFmtId="0" fontId="9" fillId="0" borderId="70" applyNumberFormat="0" applyFill="0" applyAlignment="0" applyProtection="0"/>
    <xf numFmtId="0" fontId="9" fillId="0" borderId="94" applyNumberFormat="0" applyFill="0" applyAlignment="0" applyProtection="0"/>
    <xf numFmtId="0" fontId="26" fillId="22" borderId="121" applyNumberFormat="0" applyAlignment="0" applyProtection="0"/>
    <xf numFmtId="0" fontId="31" fillId="15" borderId="93" applyNumberFormat="0" applyAlignment="0" applyProtection="0"/>
    <xf numFmtId="0" fontId="26" fillId="22" borderId="65" applyNumberFormat="0" applyAlignment="0" applyProtection="0"/>
    <xf numFmtId="0" fontId="31" fillId="15" borderId="101" applyNumberFormat="0" applyAlignment="0" applyProtection="0"/>
    <xf numFmtId="0" fontId="9" fillId="0" borderId="82" applyNumberFormat="0" applyFill="0" applyAlignment="0" applyProtection="0"/>
    <xf numFmtId="0" fontId="33" fillId="15" borderId="81" applyNumberFormat="0" applyAlignment="0" applyProtection="0"/>
    <xf numFmtId="0" fontId="4" fillId="17" borderId="79" applyNumberFormat="0" applyAlignment="0" applyProtection="0"/>
    <xf numFmtId="0" fontId="33" fillId="15" borderId="77" applyNumberFormat="0" applyAlignment="0" applyProtection="0"/>
    <xf numFmtId="0" fontId="33" fillId="15" borderId="89" applyNumberFormat="0" applyAlignment="0" applyProtection="0"/>
    <xf numFmtId="0" fontId="36" fillId="16" borderId="60" applyNumberFormat="0" applyAlignment="0" applyProtection="0"/>
    <xf numFmtId="0" fontId="4" fillId="17" borderId="63" applyNumberFormat="0" applyAlignment="0" applyProtection="0"/>
    <xf numFmtId="0" fontId="4" fillId="17" borderId="63" applyNumberFormat="0" applyAlignment="0" applyProtection="0"/>
    <xf numFmtId="0" fontId="28" fillId="16" borderId="81" applyNumberFormat="0" applyAlignment="0" applyProtection="0"/>
    <xf numFmtId="0" fontId="26" fillId="22" borderId="85" applyNumberFormat="0" applyAlignment="0" applyProtection="0"/>
    <xf numFmtId="0" fontId="25" fillId="22" borderId="56" applyNumberFormat="0" applyAlignment="0" applyProtection="0"/>
    <xf numFmtId="0" fontId="26" fillId="22" borderId="57" applyNumberFormat="0" applyAlignment="0" applyProtection="0"/>
    <xf numFmtId="0" fontId="28" fillId="16" borderId="57" applyNumberFormat="0" applyAlignment="0" applyProtection="0"/>
    <xf numFmtId="0" fontId="31" fillId="15" borderId="97" applyNumberFormat="0" applyAlignment="0" applyProtection="0"/>
    <xf numFmtId="0" fontId="31" fillId="15" borderId="57" applyNumberFormat="0" applyAlignment="0" applyProtection="0"/>
    <xf numFmtId="0" fontId="4" fillId="17" borderId="111" applyNumberFormat="0" applyAlignment="0" applyProtection="0"/>
    <xf numFmtId="0" fontId="31" fillId="15" borderId="65" applyNumberFormat="0" applyAlignment="0" applyProtection="0"/>
    <xf numFmtId="0" fontId="4" fillId="17" borderId="103" applyNumberFormat="0" applyAlignment="0" applyProtection="0"/>
    <xf numFmtId="0" fontId="33" fillId="15" borderId="69" applyNumberFormat="0" applyAlignment="0" applyProtection="0"/>
    <xf numFmtId="0" fontId="9" fillId="0" borderId="62" applyNumberFormat="0" applyFill="0" applyAlignment="0" applyProtection="0"/>
    <xf numFmtId="0" fontId="33" fillId="15" borderId="61" applyNumberFormat="0" applyAlignment="0" applyProtection="0"/>
    <xf numFmtId="0" fontId="33" fillId="15" borderId="57" applyNumberFormat="0" applyAlignment="0" applyProtection="0"/>
    <xf numFmtId="0" fontId="9" fillId="0" borderId="58" applyNumberFormat="0" applyFill="0" applyAlignment="0" applyProtection="0"/>
    <xf numFmtId="0" fontId="33" fillId="15" borderId="65" applyNumberFormat="0" applyAlignment="0" applyProtection="0"/>
    <xf numFmtId="0" fontId="33" fillId="15" borderId="93" applyNumberFormat="0" applyAlignment="0" applyProtection="0"/>
    <xf numFmtId="0" fontId="31" fillId="15" borderId="61" applyNumberFormat="0" applyAlignment="0" applyProtection="0"/>
    <xf numFmtId="0" fontId="4" fillId="17" borderId="59" applyNumberFormat="0" applyAlignment="0" applyProtection="0"/>
    <xf numFmtId="0" fontId="4" fillId="17" borderId="59" applyNumberFormat="0" applyAlignment="0" applyProtection="0"/>
    <xf numFmtId="0" fontId="36" fillId="16" borderId="56" applyNumberFormat="0" applyAlignment="0" applyProtection="0"/>
    <xf numFmtId="0" fontId="36" fillId="16" borderId="84" applyNumberFormat="0" applyAlignment="0" applyProtection="0"/>
    <xf numFmtId="0" fontId="4" fillId="17" borderId="87" applyNumberFormat="0" applyAlignment="0" applyProtection="0"/>
    <xf numFmtId="0" fontId="33" fillId="15" borderId="101" applyNumberFormat="0" applyAlignment="0" applyProtection="0"/>
    <xf numFmtId="0" fontId="31" fillId="15" borderId="73" applyNumberFormat="0" applyAlignment="0" applyProtection="0"/>
    <xf numFmtId="0" fontId="26" fillId="22" borderId="61" applyNumberFormat="0" applyAlignment="0" applyProtection="0"/>
    <xf numFmtId="0" fontId="9" fillId="0" borderId="74" applyNumberFormat="0" applyFill="0" applyAlignment="0" applyProtection="0"/>
    <xf numFmtId="0" fontId="9" fillId="0" borderId="66" applyNumberFormat="0" applyFill="0" applyAlignment="0" applyProtection="0"/>
    <xf numFmtId="0" fontId="4" fillId="17" borderId="67" applyNumberFormat="0" applyAlignment="0" applyProtection="0"/>
    <xf numFmtId="0" fontId="33" fillId="15" borderId="73" applyNumberFormat="0" applyAlignment="0" applyProtection="0"/>
    <xf numFmtId="0" fontId="28" fillId="16" borderId="61" applyNumberFormat="0" applyAlignment="0" applyProtection="0"/>
    <xf numFmtId="0" fontId="25" fillId="22" borderId="60" applyNumberFormat="0" applyAlignment="0" applyProtection="0"/>
    <xf numFmtId="0" fontId="26" fillId="22" borderId="69" applyNumberFormat="0" applyAlignment="0" applyProtection="0"/>
    <xf numFmtId="0" fontId="26" fillId="22" borderId="89" applyNumberFormat="0" applyAlignment="0" applyProtection="0"/>
    <xf numFmtId="0" fontId="4" fillId="17" borderId="75" applyNumberFormat="0" applyAlignment="0" applyProtection="0"/>
    <xf numFmtId="0" fontId="26" fillId="22" borderId="105" applyNumberFormat="0" applyAlignment="0" applyProtection="0"/>
    <xf numFmtId="0" fontId="36" fillId="16" borderId="64" applyNumberFormat="0" applyAlignment="0" applyProtection="0"/>
    <xf numFmtId="0" fontId="28" fillId="16" borderId="69" applyNumberFormat="0" applyAlignment="0" applyProtection="0"/>
    <xf numFmtId="0" fontId="4" fillId="17" borderId="95" applyNumberFormat="0" applyAlignment="0" applyProtection="0"/>
    <xf numFmtId="0" fontId="4" fillId="17" borderId="67" applyNumberFormat="0" applyAlignment="0" applyProtection="0"/>
    <xf numFmtId="0" fontId="25" fillId="22" borderId="68" applyNumberFormat="0" applyAlignment="0" applyProtection="0"/>
    <xf numFmtId="0" fontId="36" fillId="16" borderId="68" applyNumberFormat="0" applyAlignment="0" applyProtection="0"/>
    <xf numFmtId="0" fontId="28" fillId="16" borderId="73" applyNumberFormat="0" applyAlignment="0" applyProtection="0"/>
    <xf numFmtId="0" fontId="4" fillId="17" borderId="119" applyNumberFormat="0" applyAlignment="0" applyProtection="0"/>
    <xf numFmtId="0" fontId="33" fillId="15" borderId="85" applyNumberFormat="0" applyAlignment="0" applyProtection="0"/>
    <xf numFmtId="0" fontId="9" fillId="0" borderId="78" applyNumberFormat="0" applyFill="0" applyAlignment="0" applyProtection="0"/>
    <xf numFmtId="0" fontId="4" fillId="17" borderId="71" applyNumberFormat="0" applyAlignment="0" applyProtection="0"/>
    <xf numFmtId="0" fontId="25" fillId="22" borderId="72" applyNumberFormat="0" applyAlignment="0" applyProtection="0"/>
    <xf numFmtId="0" fontId="36" fillId="16" borderId="72" applyNumberFormat="0" applyAlignment="0" applyProtection="0"/>
    <xf numFmtId="0" fontId="26" fillId="22" borderId="113" applyNumberFormat="0" applyAlignment="0" applyProtection="0"/>
    <xf numFmtId="0" fontId="25" fillId="22" borderId="80" applyNumberFormat="0" applyAlignment="0" applyProtection="0"/>
    <xf numFmtId="0" fontId="4" fillId="17" borderId="75" applyNumberFormat="0" applyAlignment="0" applyProtection="0"/>
    <xf numFmtId="0" fontId="31" fillId="15" borderId="77" applyNumberFormat="0" applyAlignment="0" applyProtection="0"/>
    <xf numFmtId="0" fontId="26" fillId="22" borderId="97" applyNumberFormat="0" applyAlignment="0" applyProtection="0"/>
    <xf numFmtId="0" fontId="36" fillId="16" borderId="76" applyNumberFormat="0" applyAlignment="0" applyProtection="0"/>
    <xf numFmtId="0" fontId="4" fillId="17" borderId="79" applyNumberFormat="0" applyAlignment="0" applyProtection="0"/>
    <xf numFmtId="0" fontId="26" fillId="22" borderId="81" applyNumberFormat="0" applyAlignment="0" applyProtection="0"/>
    <xf numFmtId="0" fontId="28" fillId="16" borderId="77" applyNumberFormat="0" applyAlignment="0" applyProtection="0"/>
    <xf numFmtId="0" fontId="31" fillId="15" borderId="109" applyNumberFormat="0" applyAlignment="0" applyProtection="0"/>
    <xf numFmtId="0" fontId="4" fillId="17" borderId="91" applyNumberFormat="0" applyAlignment="0" applyProtection="0"/>
    <xf numFmtId="0" fontId="33" fillId="15" borderId="97" applyNumberFormat="0" applyAlignment="0" applyProtection="0"/>
    <xf numFmtId="0" fontId="28" fillId="16" borderId="85" applyNumberFormat="0" applyAlignment="0" applyProtection="0"/>
    <xf numFmtId="0" fontId="31" fillId="15" borderId="89" applyNumberFormat="0" applyAlignment="0" applyProtection="0"/>
    <xf numFmtId="0" fontId="26" fillId="22" borderId="77" applyNumberFormat="0" applyAlignment="0" applyProtection="0"/>
    <xf numFmtId="0" fontId="9" fillId="0" borderId="98" applyNumberFormat="0" applyFill="0" applyAlignment="0" applyProtection="0"/>
    <xf numFmtId="0" fontId="25" fillId="22" borderId="84" applyNumberFormat="0" applyAlignment="0" applyProtection="0"/>
    <xf numFmtId="0" fontId="31" fillId="15" borderId="85" applyNumberFormat="0" applyAlignment="0" applyProtection="0"/>
    <xf numFmtId="0" fontId="33" fillId="15" borderId="113" applyNumberFormat="0" applyAlignment="0" applyProtection="0"/>
    <xf numFmtId="0" fontId="4" fillId="17" borderId="83" applyNumberFormat="0" applyAlignment="0" applyProtection="0"/>
    <xf numFmtId="0" fontId="4" fillId="17" borderId="123" applyNumberFormat="0" applyAlignment="0" applyProtection="0"/>
    <xf numFmtId="0" fontId="25" fillId="22" borderId="76" applyNumberFormat="0" applyAlignment="0" applyProtection="0"/>
    <xf numFmtId="0" fontId="33" fillId="15" borderId="121" applyNumberFormat="0" applyAlignment="0" applyProtection="0"/>
    <xf numFmtId="0" fontId="4" fillId="17" borderId="83" applyNumberFormat="0" applyAlignment="0" applyProtection="0"/>
    <xf numFmtId="0" fontId="4" fillId="17" borderId="107" applyNumberFormat="0" applyAlignment="0" applyProtection="0"/>
    <xf numFmtId="0" fontId="9" fillId="0" borderId="90" applyNumberFormat="0" applyFill="0" applyAlignment="0" applyProtection="0"/>
    <xf numFmtId="0" fontId="26" fillId="22" borderId="109" applyNumberFormat="0" applyAlignment="0" applyProtection="0"/>
    <xf numFmtId="0" fontId="26" fillId="22" borderId="93" applyNumberFormat="0" applyAlignment="0" applyProtection="0"/>
    <xf numFmtId="0" fontId="26" fillId="22" borderId="117" applyNumberFormat="0" applyAlignment="0" applyProtection="0"/>
    <xf numFmtId="0" fontId="4" fillId="17" borderId="99" applyNumberFormat="0" applyAlignment="0" applyProtection="0"/>
    <xf numFmtId="0" fontId="26" fillId="22" borderId="101" applyNumberFormat="0" applyAlignment="0" applyProtection="0"/>
    <xf numFmtId="0" fontId="36" fillId="16" borderId="80" applyNumberFormat="0" applyAlignment="0" applyProtection="0"/>
    <xf numFmtId="0" fontId="33" fillId="15" borderId="105" applyNumberFormat="0" applyAlignment="0" applyProtection="0"/>
    <xf numFmtId="0" fontId="9" fillId="0" borderId="106" applyNumberFormat="0" applyFill="0" applyAlignment="0" applyProtection="0"/>
    <xf numFmtId="0" fontId="28" fillId="16" borderId="89" applyNumberFormat="0" applyAlignment="0" applyProtection="0"/>
    <xf numFmtId="0" fontId="9" fillId="0" borderId="110" applyNumberFormat="0" applyFill="0" applyAlignment="0" applyProtection="0"/>
    <xf numFmtId="0" fontId="4" fillId="17" borderId="87" applyNumberFormat="0" applyAlignment="0" applyProtection="0"/>
    <xf numFmtId="0" fontId="25" fillId="22" borderId="88" applyNumberFormat="0" applyAlignment="0" applyProtection="0"/>
    <xf numFmtId="0" fontId="36" fillId="16" borderId="88" applyNumberFormat="0" applyAlignment="0" applyProtection="0"/>
    <xf numFmtId="0" fontId="31" fillId="15" borderId="113" applyNumberFormat="0" applyAlignment="0" applyProtection="0"/>
    <xf numFmtId="0" fontId="28" fillId="16" borderId="93" applyNumberFormat="0" applyAlignment="0" applyProtection="0"/>
    <xf numFmtId="0" fontId="9" fillId="0" borderId="114" applyNumberFormat="0" applyFill="0" applyAlignment="0" applyProtection="0"/>
    <xf numFmtId="0" fontId="4" fillId="17" borderId="91" applyNumberFormat="0" applyAlignment="0" applyProtection="0"/>
    <xf numFmtId="0" fontId="25" fillId="22" borderId="92" applyNumberFormat="0" applyAlignment="0" applyProtection="0"/>
    <xf numFmtId="0" fontId="36" fillId="16" borderId="92" applyNumberFormat="0" applyAlignment="0" applyProtection="0"/>
    <xf numFmtId="0" fontId="31" fillId="15" borderId="117" applyNumberFormat="0" applyAlignment="0" applyProtection="0"/>
    <xf numFmtId="0" fontId="28" fillId="16" borderId="97" applyNumberFormat="0" applyAlignment="0" applyProtection="0"/>
    <xf numFmtId="0" fontId="9" fillId="0" borderId="118" applyNumberFormat="0" applyFill="0" applyAlignment="0" applyProtection="0"/>
    <xf numFmtId="0" fontId="4" fillId="17" borderId="95" applyNumberFormat="0" applyAlignment="0" applyProtection="0"/>
    <xf numFmtId="0" fontId="25" fillId="22" borderId="96" applyNumberFormat="0" applyAlignment="0" applyProtection="0"/>
    <xf numFmtId="0" fontId="36" fillId="16" borderId="96" applyNumberFormat="0" applyAlignment="0" applyProtection="0"/>
    <xf numFmtId="0" fontId="31" fillId="15" borderId="121" applyNumberFormat="0" applyAlignment="0" applyProtection="0"/>
    <xf numFmtId="0" fontId="28" fillId="16" borderId="101" applyNumberFormat="0" applyAlignment="0" applyProtection="0"/>
    <xf numFmtId="0" fontId="9" fillId="0" borderId="122" applyNumberFormat="0" applyFill="0" applyAlignment="0" applyProtection="0"/>
    <xf numFmtId="0" fontId="4" fillId="17" borderId="99" applyNumberFormat="0" applyAlignment="0" applyProtection="0"/>
    <xf numFmtId="0" fontId="25" fillId="22" borderId="100" applyNumberFormat="0" applyAlignment="0" applyProtection="0"/>
    <xf numFmtId="0" fontId="36" fillId="16" borderId="100" applyNumberFormat="0" applyAlignment="0" applyProtection="0"/>
    <xf numFmtId="0" fontId="28" fillId="16" borderId="105" applyNumberFormat="0" applyAlignment="0" applyProtection="0"/>
    <xf numFmtId="0" fontId="4" fillId="17" borderId="103" applyNumberFormat="0" applyAlignment="0" applyProtection="0"/>
    <xf numFmtId="0" fontId="25" fillId="22" borderId="104" applyNumberFormat="0" applyAlignment="0" applyProtection="0"/>
    <xf numFmtId="0" fontId="36" fillId="16" borderId="104" applyNumberFormat="0" applyAlignment="0" applyProtection="0"/>
    <xf numFmtId="0" fontId="28" fillId="16" borderId="109" applyNumberFormat="0" applyAlignment="0" applyProtection="0"/>
    <xf numFmtId="0" fontId="4" fillId="17" borderId="107" applyNumberFormat="0" applyAlignment="0" applyProtection="0"/>
    <xf numFmtId="0" fontId="25" fillId="22" borderId="108" applyNumberFormat="0" applyAlignment="0" applyProtection="0"/>
    <xf numFmtId="0" fontId="36" fillId="16" borderId="108" applyNumberFormat="0" applyAlignment="0" applyProtection="0"/>
    <xf numFmtId="0" fontId="28" fillId="16" borderId="113" applyNumberFormat="0" applyAlignment="0" applyProtection="0"/>
    <xf numFmtId="0" fontId="4" fillId="17" borderId="111" applyNumberFormat="0" applyAlignment="0" applyProtection="0"/>
    <xf numFmtId="0" fontId="25" fillId="22" borderId="112" applyNumberFormat="0" applyAlignment="0" applyProtection="0"/>
    <xf numFmtId="0" fontId="36" fillId="16" borderId="112" applyNumberFormat="0" applyAlignment="0" applyProtection="0"/>
    <xf numFmtId="0" fontId="28" fillId="16" borderId="117" applyNumberFormat="0" applyAlignment="0" applyProtection="0"/>
    <xf numFmtId="0" fontId="4" fillId="17" borderId="115" applyNumberFormat="0" applyAlignment="0" applyProtection="0"/>
    <xf numFmtId="0" fontId="25" fillId="22" borderId="116" applyNumberFormat="0" applyAlignment="0" applyProtection="0"/>
    <xf numFmtId="0" fontId="36" fillId="16" borderId="116" applyNumberFormat="0" applyAlignment="0" applyProtection="0"/>
    <xf numFmtId="0" fontId="28" fillId="16" borderId="121" applyNumberFormat="0" applyAlignment="0" applyProtection="0"/>
    <xf numFmtId="0" fontId="4" fillId="17" borderId="119" applyNumberFormat="0" applyAlignment="0" applyProtection="0"/>
    <xf numFmtId="0" fontId="25" fillId="22" borderId="120" applyNumberFormat="0" applyAlignment="0" applyProtection="0"/>
    <xf numFmtId="0" fontId="36" fillId="16" borderId="120" applyNumberFormat="0" applyAlignment="0" applyProtection="0"/>
    <xf numFmtId="0" fontId="4" fillId="17" borderId="123" applyNumberFormat="0" applyAlignment="0" applyProtection="0"/>
    <xf numFmtId="0" fontId="22" fillId="0" borderId="0"/>
    <xf numFmtId="0" fontId="65" fillId="0" borderId="0" applyNumberFormat="0" applyFill="0" applyBorder="0" applyAlignment="0" applyProtection="0"/>
    <xf numFmtId="0" fontId="25" fillId="22" borderId="195" applyNumberFormat="0" applyAlignment="0" applyProtection="0"/>
    <xf numFmtId="0" fontId="25" fillId="22" borderId="195" applyNumberFormat="0" applyAlignment="0" applyProtection="0"/>
    <xf numFmtId="0" fontId="26" fillId="22" borderId="196" applyNumberFormat="0" applyAlignment="0" applyProtection="0"/>
    <xf numFmtId="0" fontId="33" fillId="15" borderId="196" applyNumberFormat="0" applyAlignment="0" applyProtection="0"/>
    <xf numFmtId="0" fontId="28" fillId="16" borderId="196" applyNumberFormat="0" applyAlignment="0" applyProtection="0"/>
    <xf numFmtId="0" fontId="31" fillId="15" borderId="196" applyNumberFormat="0" applyAlignment="0" applyProtection="0"/>
    <xf numFmtId="0" fontId="31" fillId="15" borderId="196" applyNumberFormat="0" applyAlignment="0" applyProtection="0"/>
    <xf numFmtId="0" fontId="33" fillId="15" borderId="196" applyNumberFormat="0" applyAlignment="0" applyProtection="0"/>
    <xf numFmtId="0" fontId="9" fillId="0" borderId="197" applyNumberFormat="0" applyFill="0" applyAlignment="0" applyProtection="0"/>
    <xf numFmtId="0" fontId="25" fillId="22" borderId="195" applyNumberFormat="0" applyAlignment="0" applyProtection="0"/>
    <xf numFmtId="0" fontId="4" fillId="17" borderId="198" applyNumberFormat="0" applyAlignment="0" applyProtection="0"/>
    <xf numFmtId="0" fontId="36" fillId="16" borderId="195" applyNumberFormat="0" applyAlignment="0" applyProtection="0"/>
    <xf numFmtId="0" fontId="4" fillId="17" borderId="198" applyNumberFormat="0" applyAlignment="0" applyProtection="0"/>
    <xf numFmtId="0" fontId="4" fillId="17" borderId="198" applyNumberFormat="0" applyAlignment="0" applyProtection="0"/>
    <xf numFmtId="0" fontId="25" fillId="22" borderId="183" applyNumberFormat="0" applyAlignment="0" applyProtection="0"/>
    <xf numFmtId="0" fontId="26" fillId="22" borderId="184" applyNumberFormat="0" applyAlignment="0" applyProtection="0"/>
    <xf numFmtId="0" fontId="28" fillId="16" borderId="184" applyNumberFormat="0" applyAlignment="0" applyProtection="0"/>
    <xf numFmtId="0" fontId="31" fillId="15" borderId="184" applyNumberFormat="0" applyAlignment="0" applyProtection="0"/>
    <xf numFmtId="0" fontId="9" fillId="0" borderId="197" applyNumberFormat="0" applyFill="0" applyAlignment="0" applyProtection="0"/>
    <xf numFmtId="0" fontId="33" fillId="15" borderId="184" applyNumberFormat="0" applyAlignment="0" applyProtection="0"/>
    <xf numFmtId="0" fontId="9" fillId="0" borderId="185" applyNumberFormat="0" applyFill="0" applyAlignment="0" applyProtection="0"/>
    <xf numFmtId="0" fontId="33" fillId="15" borderId="196" applyNumberFormat="0" applyAlignment="0" applyProtection="0"/>
    <xf numFmtId="0" fontId="28" fillId="16" borderId="196" applyNumberFormat="0" applyAlignment="0" applyProtection="0"/>
    <xf numFmtId="0" fontId="4" fillId="17" borderId="186" applyNumberFormat="0" applyAlignment="0" applyProtection="0"/>
    <xf numFmtId="0" fontId="4" fillId="17" borderId="186" applyNumberFormat="0" applyAlignment="0" applyProtection="0"/>
    <xf numFmtId="0" fontId="36" fillId="16" borderId="183" applyNumberFormat="0" applyAlignment="0" applyProtection="0"/>
    <xf numFmtId="0" fontId="22" fillId="0" borderId="0"/>
    <xf numFmtId="0" fontId="26" fillId="22" borderId="196" applyNumberFormat="0" applyAlignment="0" applyProtection="0"/>
    <xf numFmtId="0" fontId="4" fillId="17" borderId="190" applyNumberFormat="0" applyAlignment="0" applyProtection="0"/>
    <xf numFmtId="0" fontId="25" fillId="22" borderId="187" applyNumberFormat="0" applyAlignment="0" applyProtection="0"/>
    <xf numFmtId="0" fontId="9" fillId="0" borderId="189" applyNumberFormat="0" applyFill="0" applyAlignment="0" applyProtection="0"/>
    <xf numFmtId="0" fontId="33" fillId="15" borderId="188" applyNumberFormat="0" applyAlignment="0" applyProtection="0"/>
    <xf numFmtId="0" fontId="31" fillId="15" borderId="188" applyNumberFormat="0" applyAlignment="0" applyProtection="0"/>
    <xf numFmtId="0" fontId="31" fillId="15" borderId="188" applyNumberFormat="0" applyAlignment="0" applyProtection="0"/>
    <xf numFmtId="0" fontId="28" fillId="16" borderId="188" applyNumberFormat="0" applyAlignment="0" applyProtection="0"/>
    <xf numFmtId="0" fontId="33" fillId="15" borderId="188" applyNumberFormat="0" applyAlignment="0" applyProtection="0"/>
    <xf numFmtId="0" fontId="26" fillId="22" borderId="188" applyNumberFormat="0" applyAlignment="0" applyProtection="0"/>
    <xf numFmtId="0" fontId="25" fillId="22" borderId="187" applyNumberFormat="0" applyAlignment="0" applyProtection="0"/>
    <xf numFmtId="0" fontId="25" fillId="22" borderId="187" applyNumberFormat="0" applyAlignment="0" applyProtection="0"/>
    <xf numFmtId="0" fontId="26" fillId="22" borderId="188" applyNumberFormat="0" applyAlignment="0" applyProtection="0"/>
    <xf numFmtId="0" fontId="28" fillId="16" borderId="188" applyNumberFormat="0" applyAlignment="0" applyProtection="0"/>
    <xf numFmtId="0" fontId="4" fillId="17" borderId="190" applyNumberFormat="0" applyAlignment="0" applyProtection="0"/>
    <xf numFmtId="0" fontId="31" fillId="15" borderId="188" applyNumberFormat="0" applyAlignment="0" applyProtection="0"/>
    <xf numFmtId="0" fontId="4" fillId="17" borderId="190" applyNumberFormat="0" applyAlignment="0" applyProtection="0"/>
    <xf numFmtId="0" fontId="36" fillId="16" borderId="187" applyNumberFormat="0" applyAlignment="0" applyProtection="0"/>
    <xf numFmtId="0" fontId="33" fillId="15" borderId="188" applyNumberFormat="0" applyAlignment="0" applyProtection="0"/>
    <xf numFmtId="0" fontId="9" fillId="0" borderId="189" applyNumberFormat="0" applyFill="0" applyAlignment="0" applyProtection="0"/>
    <xf numFmtId="0" fontId="1" fillId="0" borderId="0"/>
    <xf numFmtId="0" fontId="1" fillId="0" borderId="0"/>
    <xf numFmtId="0" fontId="1" fillId="0" borderId="0"/>
    <xf numFmtId="0" fontId="4" fillId="17" borderId="190" applyNumberFormat="0" applyAlignment="0" applyProtection="0"/>
    <xf numFmtId="0" fontId="4" fillId="17" borderId="190" applyNumberFormat="0" applyAlignment="0" applyProtection="0"/>
    <xf numFmtId="0" fontId="36" fillId="16" borderId="187" applyNumberFormat="0" applyAlignment="0" applyProtection="0"/>
    <xf numFmtId="0" fontId="1" fillId="0" borderId="0"/>
    <xf numFmtId="0" fontId="1" fillId="0" borderId="0"/>
    <xf numFmtId="0" fontId="26" fillId="22" borderId="188" applyNumberFormat="0" applyAlignment="0" applyProtection="0"/>
    <xf numFmtId="0" fontId="1" fillId="0" borderId="0"/>
    <xf numFmtId="0" fontId="1" fillId="0" borderId="0"/>
    <xf numFmtId="0" fontId="25" fillId="22" borderId="195" applyNumberFormat="0" applyAlignment="0" applyProtection="0"/>
    <xf numFmtId="0" fontId="31" fillId="15" borderId="196" applyNumberFormat="0" applyAlignment="0" applyProtection="0"/>
    <xf numFmtId="0" fontId="1" fillId="0" borderId="0"/>
    <xf numFmtId="0" fontId="1" fillId="0" borderId="0"/>
    <xf numFmtId="0" fontId="4" fillId="17" borderId="190" applyNumberFormat="0" applyAlignment="0" applyProtection="0"/>
    <xf numFmtId="0" fontId="36" fillId="16" borderId="187" applyNumberFormat="0" applyAlignment="0" applyProtection="0"/>
    <xf numFmtId="0" fontId="9" fillId="0" borderId="189" applyNumberFormat="0" applyFill="0" applyAlignment="0" applyProtection="0"/>
    <xf numFmtId="0" fontId="28" fillId="16" borderId="188" applyNumberFormat="0" applyAlignment="0" applyProtection="0"/>
    <xf numFmtId="0" fontId="1" fillId="0" borderId="0"/>
    <xf numFmtId="0" fontId="1" fillId="0" borderId="0"/>
    <xf numFmtId="0" fontId="1" fillId="0" borderId="0"/>
    <xf numFmtId="0" fontId="1" fillId="0" borderId="0"/>
    <xf numFmtId="0" fontId="25" fillId="22" borderId="191" applyNumberFormat="0" applyAlignment="0" applyProtection="0"/>
    <xf numFmtId="0" fontId="26" fillId="22" borderId="192" applyNumberFormat="0" applyAlignment="0" applyProtection="0"/>
    <xf numFmtId="0" fontId="28" fillId="16" borderId="192" applyNumberFormat="0" applyAlignment="0" applyProtection="0"/>
    <xf numFmtId="0" fontId="31" fillId="15" borderId="192" applyNumberFormat="0" applyAlignment="0" applyProtection="0"/>
    <xf numFmtId="0" fontId="33" fillId="15" borderId="192" applyNumberFormat="0" applyAlignment="0" applyProtection="0"/>
    <xf numFmtId="0" fontId="9" fillId="0" borderId="193" applyNumberFormat="0" applyFill="0" applyAlignment="0" applyProtection="0"/>
    <xf numFmtId="0" fontId="1" fillId="0" borderId="0"/>
    <xf numFmtId="0" fontId="1" fillId="0" borderId="0"/>
    <xf numFmtId="0" fontId="1" fillId="0" borderId="0"/>
    <xf numFmtId="0" fontId="4" fillId="17" borderId="194" applyNumberFormat="0" applyAlignment="0" applyProtection="0"/>
    <xf numFmtId="0" fontId="4" fillId="17" borderId="194" applyNumberFormat="0" applyAlignment="0" applyProtection="0"/>
    <xf numFmtId="0" fontId="36" fillId="16" borderId="191" applyNumberForma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4" fillId="0" borderId="0" applyFont="0" applyFill="0" applyBorder="0" applyAlignment="0" applyProtection="0"/>
    <xf numFmtId="0" fontId="1" fillId="0" borderId="0"/>
    <xf numFmtId="0" fontId="26" fillId="22" borderId="196" applyNumberFormat="0" applyAlignment="0" applyProtection="0"/>
    <xf numFmtId="0" fontId="28" fillId="16" borderId="196" applyNumberFormat="0" applyAlignment="0" applyProtection="0"/>
    <xf numFmtId="0" fontId="4" fillId="17" borderId="198" applyNumberFormat="0" applyAlignment="0" applyProtection="0"/>
    <xf numFmtId="0" fontId="31" fillId="15" borderId="196" applyNumberFormat="0" applyAlignment="0" applyProtection="0"/>
    <xf numFmtId="0" fontId="4" fillId="17" borderId="198" applyNumberFormat="0" applyAlignment="0" applyProtection="0"/>
    <xf numFmtId="0" fontId="36" fillId="16" borderId="195" applyNumberFormat="0" applyAlignment="0" applyProtection="0"/>
    <xf numFmtId="0" fontId="33" fillId="15" borderId="196" applyNumberFormat="0" applyAlignment="0" applyProtection="0"/>
    <xf numFmtId="0" fontId="9" fillId="0" borderId="197" applyNumberFormat="0" applyFill="0" applyAlignment="0" applyProtection="0"/>
    <xf numFmtId="0" fontId="4" fillId="17" borderId="198" applyNumberFormat="0" applyAlignment="0" applyProtection="0"/>
    <xf numFmtId="0" fontId="4" fillId="17" borderId="198" applyNumberFormat="0" applyAlignment="0" applyProtection="0"/>
    <xf numFmtId="0" fontId="36" fillId="16" borderId="195" applyNumberFormat="0" applyAlignment="0" applyProtection="0"/>
    <xf numFmtId="0" fontId="26" fillId="22" borderId="196" applyNumberFormat="0" applyAlignment="0" applyProtection="0"/>
    <xf numFmtId="0" fontId="4" fillId="17" borderId="198" applyNumberFormat="0" applyAlignment="0" applyProtection="0"/>
    <xf numFmtId="0" fontId="36" fillId="16" borderId="195" applyNumberFormat="0" applyAlignment="0" applyProtection="0"/>
    <xf numFmtId="0" fontId="9" fillId="0" borderId="197" applyNumberFormat="0" applyFill="0" applyAlignment="0" applyProtection="0"/>
    <xf numFmtId="0" fontId="28" fillId="16" borderId="196" applyNumberFormat="0" applyAlignment="0" applyProtection="0"/>
    <xf numFmtId="0" fontId="25" fillId="22" borderId="199" applyNumberFormat="0" applyAlignment="0" applyProtection="0"/>
    <xf numFmtId="0" fontId="26" fillId="22" borderId="200" applyNumberFormat="0" applyAlignment="0" applyProtection="0"/>
    <xf numFmtId="0" fontId="28" fillId="16" borderId="200" applyNumberFormat="0" applyAlignment="0" applyProtection="0"/>
    <xf numFmtId="0" fontId="31" fillId="15" borderId="200" applyNumberFormat="0" applyAlignment="0" applyProtection="0"/>
    <xf numFmtId="0" fontId="33" fillId="15" borderId="200" applyNumberFormat="0" applyAlignment="0" applyProtection="0"/>
    <xf numFmtId="0" fontId="9" fillId="0" borderId="201" applyNumberFormat="0" applyFill="0" applyAlignment="0" applyProtection="0"/>
    <xf numFmtId="0" fontId="4" fillId="17" borderId="202" applyNumberFormat="0" applyAlignment="0" applyProtection="0"/>
    <xf numFmtId="0" fontId="4" fillId="17" borderId="202" applyNumberFormat="0" applyAlignment="0" applyProtection="0"/>
    <xf numFmtId="0" fontId="36" fillId="16" borderId="199" applyNumberFormat="0" applyAlignment="0" applyProtection="0"/>
  </cellStyleXfs>
  <cellXfs count="988">
    <xf numFmtId="0" fontId="0" fillId="0" borderId="0" xfId="0"/>
    <xf numFmtId="0" fontId="2" fillId="0" borderId="1" xfId="0" applyFont="1" applyBorder="1" applyAlignment="1">
      <alignment vertical="center"/>
    </xf>
    <xf numFmtId="0" fontId="3" fillId="0" borderId="6" xfId="0" applyFont="1" applyBorder="1" applyAlignment="1">
      <alignment horizontal="center" vertical="center" wrapText="1"/>
    </xf>
    <xf numFmtId="0" fontId="5" fillId="0" borderId="0" xfId="0" applyFont="1"/>
    <xf numFmtId="0" fontId="2" fillId="0" borderId="0" xfId="0" applyFont="1" applyAlignment="1">
      <alignment vertical="center"/>
    </xf>
    <xf numFmtId="0" fontId="2" fillId="0" borderId="18" xfId="0" applyFont="1" applyBorder="1" applyAlignment="1">
      <alignment horizontal="center" vertical="center" wrapText="1"/>
    </xf>
    <xf numFmtId="0" fontId="2" fillId="0" borderId="0" xfId="2" applyFont="1" applyAlignment="1">
      <alignment vertical="center"/>
    </xf>
    <xf numFmtId="0" fontId="4" fillId="0" borderId="0" xfId="0" applyFont="1"/>
    <xf numFmtId="0" fontId="4" fillId="4" borderId="0" xfId="0" applyFont="1" applyFill="1"/>
    <xf numFmtId="0" fontId="4" fillId="0" borderId="4" xfId="0" applyFont="1" applyBorder="1"/>
    <xf numFmtId="0" fontId="10" fillId="0" borderId="0" xfId="3" applyFont="1"/>
    <xf numFmtId="0" fontId="2" fillId="0" borderId="0" xfId="0" applyFont="1" applyAlignment="1">
      <alignment horizontal="left" vertical="center"/>
    </xf>
    <xf numFmtId="0" fontId="7" fillId="0" borderId="0" xfId="3" applyFont="1"/>
    <xf numFmtId="0" fontId="4" fillId="0" borderId="24" xfId="0" applyFont="1" applyBorder="1"/>
    <xf numFmtId="0" fontId="4" fillId="0" borderId="0" xfId="0" applyFont="1" applyAlignment="1">
      <alignment horizontal="center" vertical="center"/>
    </xf>
    <xf numFmtId="1" fontId="4" fillId="3" borderId="17" xfId="1" applyNumberFormat="1" applyFont="1" applyFill="1" applyBorder="1" applyAlignment="1">
      <alignment horizontal="center"/>
    </xf>
    <xf numFmtId="0" fontId="2" fillId="0" borderId="2" xfId="0" applyFont="1" applyBorder="1"/>
    <xf numFmtId="0" fontId="7" fillId="0" borderId="0" xfId="0" applyFont="1"/>
    <xf numFmtId="0" fontId="7" fillId="0" borderId="10" xfId="0" applyFont="1" applyBorder="1"/>
    <xf numFmtId="0" fontId="7" fillId="0" borderId="4" xfId="0" applyFont="1" applyBorder="1"/>
    <xf numFmtId="0" fontId="13" fillId="0" borderId="0" xfId="0" applyFont="1"/>
    <xf numFmtId="0" fontId="7" fillId="0" borderId="0" xfId="0" applyFont="1" applyAlignment="1">
      <alignment horizontal="center"/>
    </xf>
    <xf numFmtId="0" fontId="7" fillId="0" borderId="0" xfId="0" applyFont="1" applyAlignment="1">
      <alignment vertical="top" wrapText="1"/>
    </xf>
    <xf numFmtId="0" fontId="2" fillId="0" borderId="4" xfId="0" applyFont="1" applyBorder="1" applyAlignment="1">
      <alignment vertical="center"/>
    </xf>
    <xf numFmtId="0" fontId="2" fillId="0" borderId="5" xfId="0" applyFont="1" applyBorder="1" applyAlignment="1">
      <alignment horizontal="center" vertical="center" wrapText="1"/>
    </xf>
    <xf numFmtId="0" fontId="2" fillId="0" borderId="6" xfId="2"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2" borderId="8" xfId="0" applyFont="1" applyFill="1" applyBorder="1" applyAlignment="1">
      <alignment horizontal="center" vertical="center" wrapText="1"/>
    </xf>
    <xf numFmtId="0" fontId="2" fillId="0" borderId="0" xfId="0" applyFont="1" applyAlignment="1">
      <alignment horizontal="center" vertical="center"/>
    </xf>
    <xf numFmtId="0" fontId="7" fillId="0" borderId="17" xfId="0" applyFont="1" applyBorder="1" applyAlignment="1">
      <alignment horizontal="center"/>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3" fillId="2" borderId="20" xfId="0" applyFont="1" applyFill="1" applyBorder="1" applyAlignment="1">
      <alignment horizontal="center" vertical="center" wrapText="1"/>
    </xf>
    <xf numFmtId="0" fontId="3" fillId="3" borderId="20"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12" fillId="0" borderId="0" xfId="0" applyFont="1"/>
    <xf numFmtId="0" fontId="15" fillId="2" borderId="23" xfId="2" applyFont="1" applyFill="1" applyBorder="1" applyAlignment="1">
      <alignment horizontal="center" vertical="center" wrapText="1"/>
    </xf>
    <xf numFmtId="0" fontId="2" fillId="4" borderId="0" xfId="0" applyFont="1" applyFill="1" applyAlignment="1">
      <alignment vertical="center"/>
    </xf>
    <xf numFmtId="0" fontId="7" fillId="4" borderId="0" xfId="0" applyFont="1" applyFill="1" applyAlignment="1">
      <alignment wrapText="1"/>
    </xf>
    <xf numFmtId="0" fontId="7" fillId="0" borderId="0" xfId="0" applyFont="1" applyAlignment="1">
      <alignment horizontal="left"/>
    </xf>
    <xf numFmtId="0" fontId="2" fillId="0" borderId="0" xfId="0" applyFont="1"/>
    <xf numFmtId="0" fontId="2" fillId="0" borderId="4" xfId="0" applyFont="1" applyBorder="1"/>
    <xf numFmtId="0" fontId="2" fillId="4" borderId="23" xfId="0" applyFont="1" applyFill="1" applyBorder="1" applyAlignment="1">
      <alignment horizontal="center" vertical="center" wrapText="1"/>
    </xf>
    <xf numFmtId="0" fontId="3" fillId="4" borderId="26" xfId="0" applyFont="1" applyFill="1" applyBorder="1" applyAlignment="1">
      <alignment horizontal="center" vertical="center" wrapText="1"/>
    </xf>
    <xf numFmtId="0" fontId="3" fillId="4" borderId="27" xfId="0" applyFont="1" applyFill="1" applyBorder="1" applyAlignment="1">
      <alignment horizontal="center" vertical="center" wrapText="1"/>
    </xf>
    <xf numFmtId="0" fontId="11" fillId="0" borderId="4" xfId="0" applyFont="1" applyBorder="1" applyAlignment="1">
      <alignment horizontal="left"/>
    </xf>
    <xf numFmtId="0" fontId="2" fillId="0" borderId="29" xfId="0" applyFont="1" applyBorder="1"/>
    <xf numFmtId="0" fontId="10" fillId="0" borderId="3" xfId="0" applyFont="1" applyBorder="1" applyAlignment="1">
      <alignment horizontal="right"/>
    </xf>
    <xf numFmtId="0" fontId="2" fillId="0" borderId="5" xfId="0" applyFont="1" applyBorder="1"/>
    <xf numFmtId="0" fontId="10" fillId="0" borderId="22" xfId="0" applyFont="1" applyBorder="1" applyAlignment="1">
      <alignment horizontal="right"/>
    </xf>
    <xf numFmtId="0" fontId="2" fillId="2" borderId="17" xfId="0" applyFont="1" applyFill="1" applyBorder="1"/>
    <xf numFmtId="0" fontId="2" fillId="0" borderId="5" xfId="0" applyFont="1" applyBorder="1" applyAlignment="1">
      <alignment horizontal="left" vertical="center"/>
    </xf>
    <xf numFmtId="0" fontId="2" fillId="0" borderId="23" xfId="0" applyFont="1" applyBorder="1" applyAlignment="1">
      <alignment horizontal="center" vertical="center" wrapText="1"/>
    </xf>
    <xf numFmtId="0" fontId="2" fillId="2" borderId="23" xfId="0" applyFont="1" applyFill="1" applyBorder="1" applyAlignment="1">
      <alignment horizontal="center" vertical="center" wrapText="1"/>
    </xf>
    <xf numFmtId="0" fontId="10" fillId="0" borderId="25" xfId="0" applyFont="1" applyBorder="1"/>
    <xf numFmtId="0" fontId="10" fillId="0" borderId="14" xfId="0" applyFont="1" applyBorder="1" applyAlignment="1">
      <alignment horizontal="right"/>
    </xf>
    <xf numFmtId="0" fontId="7" fillId="3" borderId="17" xfId="0" applyFont="1" applyFill="1" applyBorder="1" applyAlignment="1">
      <alignment horizontal="center" vertical="center"/>
    </xf>
    <xf numFmtId="0" fontId="3" fillId="0" borderId="5" xfId="0" applyFont="1" applyBorder="1" applyAlignment="1">
      <alignment horizontal="center" vertical="center"/>
    </xf>
    <xf numFmtId="0" fontId="3" fillId="0" borderId="30"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31"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30" xfId="0" applyFont="1" applyBorder="1" applyAlignment="1">
      <alignment horizontal="center" vertical="center" wrapText="1"/>
    </xf>
    <xf numFmtId="0" fontId="3" fillId="2" borderId="23"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15" fillId="2" borderId="23" xfId="0" applyFont="1" applyFill="1" applyBorder="1" applyAlignment="1">
      <alignment horizontal="center" vertical="center" wrapText="1"/>
    </xf>
    <xf numFmtId="0" fontId="7" fillId="0" borderId="0" xfId="0" applyFont="1" applyAlignment="1">
      <alignment horizontal="center" vertical="center" wrapText="1"/>
    </xf>
    <xf numFmtId="0" fontId="7" fillId="0" borderId="17" xfId="0" applyFont="1" applyBorder="1" applyAlignment="1">
      <alignment horizontal="center" vertical="center"/>
    </xf>
    <xf numFmtId="0" fontId="3" fillId="3" borderId="17" xfId="0" applyFont="1" applyFill="1" applyBorder="1" applyAlignment="1">
      <alignment horizontal="center" vertical="center" wrapText="1"/>
    </xf>
    <xf numFmtId="0" fontId="2" fillId="0" borderId="23" xfId="0" applyFont="1" applyBorder="1" applyAlignment="1">
      <alignment horizontal="center" vertical="center"/>
    </xf>
    <xf numFmtId="0" fontId="7" fillId="2" borderId="17" xfId="0" applyFont="1" applyFill="1" applyBorder="1"/>
    <xf numFmtId="0" fontId="10" fillId="0" borderId="2" xfId="0" applyFont="1" applyBorder="1"/>
    <xf numFmtId="0" fontId="10" fillId="0" borderId="0" xfId="10" applyFont="1" applyAlignment="1">
      <alignment horizontal="left"/>
    </xf>
    <xf numFmtId="0" fontId="7" fillId="0" borderId="0" xfId="9" applyFont="1"/>
    <xf numFmtId="0" fontId="4" fillId="0" borderId="0" xfId="9" applyFont="1" applyAlignment="1">
      <alignment horizontal="center"/>
    </xf>
    <xf numFmtId="0" fontId="4" fillId="0" borderId="4" xfId="9" applyFont="1" applyBorder="1" applyAlignment="1">
      <alignment horizontal="center"/>
    </xf>
    <xf numFmtId="1" fontId="4" fillId="3" borderId="17" xfId="9" applyNumberFormat="1" applyFont="1" applyFill="1" applyBorder="1"/>
    <xf numFmtId="0" fontId="15" fillId="4" borderId="23" xfId="11" applyFont="1" applyFill="1" applyBorder="1" applyAlignment="1">
      <alignment horizontal="center" vertical="center"/>
    </xf>
    <xf numFmtId="0" fontId="15" fillId="4" borderId="23" xfId="11" applyFont="1" applyFill="1" applyBorder="1" applyAlignment="1">
      <alignment horizontal="center" vertical="center" wrapText="1"/>
    </xf>
    <xf numFmtId="0" fontId="15" fillId="4" borderId="23" xfId="11" applyFont="1" applyFill="1" applyBorder="1" applyAlignment="1">
      <alignment horizontal="center" vertical="center" wrapText="1" shrinkToFit="1"/>
    </xf>
    <xf numFmtId="0" fontId="3" fillId="4" borderId="23" xfId="11" applyFont="1" applyFill="1" applyBorder="1" applyAlignment="1">
      <alignment horizontal="center" vertical="center" wrapText="1"/>
    </xf>
    <xf numFmtId="0" fontId="3" fillId="3" borderId="23" xfId="11" applyFont="1" applyFill="1" applyBorder="1" applyAlignment="1">
      <alignment horizontal="center" vertical="center" wrapText="1"/>
    </xf>
    <xf numFmtId="0" fontId="7" fillId="0" borderId="0" xfId="10" applyFont="1"/>
    <xf numFmtId="0" fontId="9" fillId="0" borderId="23" xfId="0" applyFont="1" applyBorder="1" applyAlignment="1">
      <alignment horizontal="center" vertical="center" wrapText="1"/>
    </xf>
    <xf numFmtId="0" fontId="2" fillId="0" borderId="23" xfId="0" applyFont="1" applyBorder="1" applyAlignment="1">
      <alignment horizontal="center" vertical="center" wrapText="1" shrinkToFit="1"/>
    </xf>
    <xf numFmtId="0" fontId="7" fillId="0" borderId="24" xfId="0" applyFont="1" applyBorder="1"/>
    <xf numFmtId="1" fontId="7" fillId="2" borderId="17" xfId="0" applyNumberFormat="1" applyFont="1" applyFill="1" applyBorder="1"/>
    <xf numFmtId="0" fontId="10" fillId="0" borderId="23" xfId="0" applyFont="1" applyBorder="1" applyAlignment="1">
      <alignment horizontal="center" vertical="center" wrapText="1"/>
    </xf>
    <xf numFmtId="0" fontId="3" fillId="2" borderId="23" xfId="0" applyFont="1" applyFill="1" applyBorder="1" applyAlignment="1">
      <alignment horizontal="left" vertical="center" wrapText="1"/>
    </xf>
    <xf numFmtId="0" fontId="16" fillId="2" borderId="42" xfId="0" applyFont="1" applyFill="1" applyBorder="1" applyAlignment="1">
      <alignment horizontal="center" vertical="center" wrapText="1"/>
    </xf>
    <xf numFmtId="0" fontId="16" fillId="2" borderId="43" xfId="0" applyFont="1" applyFill="1" applyBorder="1" applyAlignment="1">
      <alignment horizontal="center" vertical="center" wrapText="1"/>
    </xf>
    <xf numFmtId="0" fontId="16" fillId="2" borderId="44" xfId="0" applyFont="1" applyFill="1" applyBorder="1" applyAlignment="1">
      <alignment horizontal="center" vertical="center" wrapText="1"/>
    </xf>
    <xf numFmtId="0" fontId="16" fillId="2" borderId="39" xfId="0" applyFont="1" applyFill="1" applyBorder="1" applyAlignment="1">
      <alignment horizontal="center" vertical="center" wrapText="1"/>
    </xf>
    <xf numFmtId="0" fontId="13" fillId="2" borderId="43" xfId="0" applyFont="1" applyFill="1" applyBorder="1" applyAlignment="1">
      <alignment horizontal="center" vertical="center" wrapText="1"/>
    </xf>
    <xf numFmtId="0" fontId="16" fillId="2" borderId="24" xfId="0" applyFont="1" applyFill="1" applyBorder="1" applyAlignment="1">
      <alignment horizontal="center" vertical="center" wrapText="1"/>
    </xf>
    <xf numFmtId="0" fontId="19" fillId="0" borderId="0" xfId="0" applyFont="1" applyAlignment="1">
      <alignment vertical="center"/>
    </xf>
    <xf numFmtId="0" fontId="7" fillId="0" borderId="45" xfId="0" applyFont="1" applyBorder="1"/>
    <xf numFmtId="0" fontId="7" fillId="0" borderId="40" xfId="0" applyFont="1" applyBorder="1"/>
    <xf numFmtId="0" fontId="2" fillId="0" borderId="0" xfId="0" applyFont="1" applyAlignment="1">
      <alignment vertical="top"/>
    </xf>
    <xf numFmtId="0" fontId="4" fillId="0" borderId="0" xfId="11"/>
    <xf numFmtId="0" fontId="6" fillId="0" borderId="0" xfId="11" applyFont="1" applyAlignment="1">
      <alignment vertical="center" wrapText="1"/>
    </xf>
    <xf numFmtId="9" fontId="4" fillId="0" borderId="0" xfId="11" applyNumberFormat="1"/>
    <xf numFmtId="0" fontId="4" fillId="33" borderId="0" xfId="11" applyFill="1"/>
    <xf numFmtId="0" fontId="4" fillId="0" borderId="0" xfId="5" applyFont="1"/>
    <xf numFmtId="1" fontId="4" fillId="3" borderId="43" xfId="1" applyNumberFormat="1" applyFont="1" applyFill="1" applyBorder="1" applyAlignment="1">
      <alignment horizontal="center"/>
    </xf>
    <xf numFmtId="49" fontId="4" fillId="0" borderId="2" xfId="70" applyNumberFormat="1" applyBorder="1"/>
    <xf numFmtId="0" fontId="6" fillId="0" borderId="9" xfId="70" applyFont="1" applyBorder="1" applyAlignment="1">
      <alignment wrapText="1"/>
    </xf>
    <xf numFmtId="49" fontId="4" fillId="0" borderId="9" xfId="70" applyNumberFormat="1" applyBorder="1"/>
    <xf numFmtId="0" fontId="14" fillId="0" borderId="18" xfId="70" applyFont="1" applyBorder="1" applyAlignment="1">
      <alignment wrapText="1"/>
    </xf>
    <xf numFmtId="0" fontId="14" fillId="0" borderId="18" xfId="70" applyFont="1" applyBorder="1" applyAlignment="1">
      <alignment horizontal="left" wrapText="1"/>
    </xf>
    <xf numFmtId="49" fontId="4" fillId="0" borderId="11" xfId="70" applyNumberFormat="1" applyBorder="1" applyAlignment="1">
      <alignment horizontal="center"/>
    </xf>
    <xf numFmtId="49" fontId="4" fillId="0" borderId="9" xfId="70" applyNumberFormat="1" applyBorder="1" applyAlignment="1">
      <alignment horizontal="center"/>
    </xf>
    <xf numFmtId="49" fontId="4" fillId="0" borderId="9" xfId="70" applyNumberFormat="1" applyBorder="1" applyAlignment="1">
      <alignment horizontal="left"/>
    </xf>
    <xf numFmtId="49" fontId="4" fillId="0" borderId="17" xfId="70" applyNumberFormat="1" applyBorder="1" applyAlignment="1">
      <alignment horizontal="center"/>
    </xf>
    <xf numFmtId="49" fontId="14" fillId="0" borderId="11" xfId="70" applyNumberFormat="1" applyFont="1" applyBorder="1" applyAlignment="1">
      <alignment horizontal="center"/>
    </xf>
    <xf numFmtId="49" fontId="14" fillId="0" borderId="13" xfId="70" applyNumberFormat="1" applyFont="1" applyBorder="1" applyAlignment="1">
      <alignment horizontal="center"/>
    </xf>
    <xf numFmtId="49" fontId="14" fillId="0" borderId="14" xfId="70" applyNumberFormat="1" applyFont="1" applyBorder="1" applyAlignment="1">
      <alignment horizontal="center"/>
    </xf>
    <xf numFmtId="0" fontId="4" fillId="0" borderId="9" xfId="70" applyBorder="1" applyAlignment="1">
      <alignment wrapText="1"/>
    </xf>
    <xf numFmtId="0" fontId="4" fillId="0" borderId="0" xfId="70" applyAlignment="1">
      <alignment horizontal="left"/>
    </xf>
    <xf numFmtId="0" fontId="4" fillId="0" borderId="17" xfId="70" applyBorder="1" applyAlignment="1">
      <alignment horizontal="left"/>
    </xf>
    <xf numFmtId="0" fontId="4" fillId="0" borderId="17" xfId="70" applyBorder="1" applyAlignment="1">
      <alignment horizontal="center" vertical="center"/>
    </xf>
    <xf numFmtId="0" fontId="6" fillId="0" borderId="17" xfId="70" applyFont="1" applyBorder="1" applyAlignment="1">
      <alignment horizontal="left"/>
    </xf>
    <xf numFmtId="0" fontId="4" fillId="0" borderId="17" xfId="70" applyBorder="1" applyAlignment="1">
      <alignment horizontal="left" wrapText="1"/>
    </xf>
    <xf numFmtId="0" fontId="14" fillId="0" borderId="17" xfId="70" applyFont="1" applyBorder="1"/>
    <xf numFmtId="3" fontId="4" fillId="0" borderId="17" xfId="70" applyNumberFormat="1" applyBorder="1" applyAlignment="1">
      <alignment horizontal="center"/>
    </xf>
    <xf numFmtId="0" fontId="4" fillId="0" borderId="17" xfId="70" applyBorder="1" applyAlignment="1">
      <alignment wrapText="1"/>
    </xf>
    <xf numFmtId="0" fontId="4" fillId="0" borderId="17" xfId="70" applyBorder="1" applyAlignment="1">
      <alignment horizontal="center"/>
    </xf>
    <xf numFmtId="1" fontId="4" fillId="0" borderId="0" xfId="1" applyNumberFormat="1" applyFont="1" applyFill="1" applyBorder="1" applyAlignment="1">
      <alignment horizontal="center"/>
    </xf>
    <xf numFmtId="1" fontId="4" fillId="0" borderId="0" xfId="5" applyNumberFormat="1" applyFont="1"/>
    <xf numFmtId="0" fontId="4" fillId="0" borderId="17" xfId="5" applyFont="1" applyBorder="1" applyAlignment="1">
      <alignment horizontal="center" wrapText="1"/>
    </xf>
    <xf numFmtId="0" fontId="4" fillId="0" borderId="17" xfId="5" applyFont="1" applyBorder="1"/>
    <xf numFmtId="0" fontId="4" fillId="0" borderId="17" xfId="5" applyFont="1" applyBorder="1" applyAlignment="1">
      <alignment horizontal="center"/>
    </xf>
    <xf numFmtId="0" fontId="6" fillId="0" borderId="17" xfId="5" applyFont="1" applyBorder="1"/>
    <xf numFmtId="0" fontId="4" fillId="0" borderId="17" xfId="5" applyFont="1" applyBorder="1" applyAlignment="1">
      <alignment wrapText="1"/>
    </xf>
    <xf numFmtId="0" fontId="11" fillId="0" borderId="17" xfId="5" applyFont="1" applyBorder="1" applyAlignment="1">
      <alignment horizontal="center" wrapText="1"/>
    </xf>
    <xf numFmtId="0" fontId="4" fillId="0" borderId="0" xfId="70" applyAlignment="1">
      <alignment horizontal="left" vertical="center" wrapText="1"/>
    </xf>
    <xf numFmtId="0" fontId="3" fillId="4" borderId="36" xfId="2" applyFont="1" applyFill="1" applyBorder="1" applyAlignment="1">
      <alignment horizontal="center" vertical="center" wrapText="1"/>
    </xf>
    <xf numFmtId="0" fontId="3" fillId="4" borderId="34" xfId="2" applyFont="1" applyFill="1" applyBorder="1" applyAlignment="1">
      <alignment horizontal="center" vertical="center" wrapText="1"/>
    </xf>
    <xf numFmtId="0" fontId="3" fillId="4" borderId="34" xfId="4" applyFont="1" applyFill="1" applyBorder="1" applyAlignment="1">
      <alignment horizontal="center" vertical="center" wrapText="1"/>
    </xf>
    <xf numFmtId="0" fontId="3" fillId="4" borderId="36" xfId="0" applyFont="1" applyFill="1" applyBorder="1" applyAlignment="1">
      <alignment horizontal="center" vertical="center" wrapText="1"/>
    </xf>
    <xf numFmtId="0" fontId="4" fillId="0" borderId="0" xfId="70" applyAlignment="1">
      <alignment horizontal="center" vertical="center"/>
    </xf>
    <xf numFmtId="0" fontId="4" fillId="0" borderId="17" xfId="70" applyBorder="1" applyAlignment="1">
      <alignment horizontal="center" vertical="center" wrapText="1"/>
    </xf>
    <xf numFmtId="49" fontId="4" fillId="0" borderId="17" xfId="70" applyNumberFormat="1" applyBorder="1" applyAlignment="1">
      <alignment horizontal="center" vertical="center" wrapText="1"/>
    </xf>
    <xf numFmtId="49" fontId="44" fillId="0" borderId="17" xfId="70" applyNumberFormat="1" applyFont="1" applyBorder="1" applyAlignment="1">
      <alignment horizontal="left" vertical="center" wrapText="1"/>
    </xf>
    <xf numFmtId="0" fontId="4" fillId="0" borderId="17" xfId="70" applyBorder="1"/>
    <xf numFmtId="49" fontId="4" fillId="0" borderId="17" xfId="70" applyNumberFormat="1" applyBorder="1" applyAlignment="1">
      <alignment horizontal="left" wrapText="1"/>
    </xf>
    <xf numFmtId="49" fontId="4" fillId="0" borderId="37" xfId="70" applyNumberFormat="1" applyBorder="1" applyAlignment="1">
      <alignment horizontal="left" wrapText="1"/>
    </xf>
    <xf numFmtId="49" fontId="4" fillId="0" borderId="17" xfId="70" applyNumberFormat="1" applyBorder="1" applyAlignment="1">
      <alignment horizontal="left"/>
    </xf>
    <xf numFmtId="0" fontId="4" fillId="0" borderId="37" xfId="70" applyBorder="1" applyAlignment="1">
      <alignment horizontal="center" wrapText="1"/>
    </xf>
    <xf numFmtId="49" fontId="4" fillId="0" borderId="38" xfId="70" applyNumberFormat="1" applyBorder="1" applyAlignment="1">
      <alignment horizontal="center" wrapText="1"/>
    </xf>
    <xf numFmtId="3" fontId="4" fillId="0" borderId="17" xfId="70" applyNumberFormat="1" applyBorder="1"/>
    <xf numFmtId="0" fontId="4" fillId="0" borderId="0" xfId="70"/>
    <xf numFmtId="0" fontId="4" fillId="0" borderId="0" xfId="70" applyAlignment="1">
      <alignment wrapText="1"/>
    </xf>
    <xf numFmtId="49" fontId="4" fillId="0" borderId="55" xfId="70" applyNumberFormat="1" applyBorder="1"/>
    <xf numFmtId="0" fontId="14" fillId="0" borderId="17" xfId="70" applyFont="1" applyBorder="1" applyAlignment="1">
      <alignment horizontal="left" wrapText="1"/>
    </xf>
    <xf numFmtId="0" fontId="2" fillId="0" borderId="3" xfId="0" applyFont="1" applyBorder="1" applyAlignment="1">
      <alignment horizontal="right" wrapText="1"/>
    </xf>
    <xf numFmtId="0" fontId="7" fillId="0" borderId="0" xfId="3" applyFont="1" applyAlignment="1">
      <alignment wrapText="1"/>
    </xf>
    <xf numFmtId="0" fontId="12" fillId="0" borderId="0" xfId="0" applyFont="1" applyAlignment="1">
      <alignment wrapText="1"/>
    </xf>
    <xf numFmtId="0" fontId="2" fillId="0" borderId="2" xfId="0" applyFont="1" applyBorder="1" applyAlignment="1">
      <alignment horizontal="center"/>
    </xf>
    <xf numFmtId="0" fontId="4" fillId="0" borderId="0" xfId="5" applyFont="1" applyAlignment="1">
      <alignment horizontal="center"/>
    </xf>
    <xf numFmtId="0" fontId="12" fillId="0" borderId="0" xfId="0" applyFont="1" applyAlignment="1">
      <alignment horizontal="center"/>
    </xf>
    <xf numFmtId="0" fontId="12" fillId="0" borderId="124" xfId="0" applyFont="1" applyBorder="1" applyAlignment="1">
      <alignment horizontal="center"/>
    </xf>
    <xf numFmtId="0" fontId="12" fillId="0" borderId="124" xfId="0" applyFont="1" applyBorder="1" applyAlignment="1">
      <alignment horizontal="right" wrapText="1"/>
    </xf>
    <xf numFmtId="0" fontId="10" fillId="0" borderId="125" xfId="0" applyFont="1" applyBorder="1" applyAlignment="1">
      <alignment horizontal="left" vertical="center"/>
    </xf>
    <xf numFmtId="0" fontId="10" fillId="2" borderId="126" xfId="0" applyFont="1" applyFill="1" applyBorder="1"/>
    <xf numFmtId="0" fontId="2" fillId="2" borderId="126" xfId="0" applyFont="1" applyFill="1" applyBorder="1" applyAlignment="1">
      <alignment horizontal="right" vertical="center"/>
    </xf>
    <xf numFmtId="0" fontId="7" fillId="0" borderId="126" xfId="0" applyFont="1" applyBorder="1"/>
    <xf numFmtId="0" fontId="14" fillId="0" borderId="17" xfId="0" applyFont="1" applyBorder="1"/>
    <xf numFmtId="0" fontId="4" fillId="0" borderId="0" xfId="0" applyFont="1" applyAlignment="1">
      <alignment wrapText="1"/>
    </xf>
    <xf numFmtId="0" fontId="14" fillId="2" borderId="23" xfId="0" applyFont="1" applyFill="1" applyBorder="1" applyAlignment="1">
      <alignment wrapText="1"/>
    </xf>
    <xf numFmtId="0" fontId="7" fillId="0" borderId="0" xfId="0" applyFont="1" applyAlignment="1">
      <alignment wrapText="1"/>
    </xf>
    <xf numFmtId="0" fontId="49" fillId="0" borderId="0" xfId="0" applyFont="1" applyAlignment="1">
      <alignment wrapText="1"/>
    </xf>
    <xf numFmtId="0" fontId="4" fillId="0" borderId="24" xfId="0" applyFont="1" applyBorder="1" applyAlignment="1">
      <alignment wrapText="1"/>
    </xf>
    <xf numFmtId="0" fontId="13" fillId="0" borderId="0" xfId="0" applyFont="1" applyAlignment="1">
      <alignment wrapText="1"/>
    </xf>
    <xf numFmtId="0" fontId="51" fillId="0" borderId="0" xfId="0" applyFont="1" applyAlignment="1">
      <alignment wrapText="1"/>
    </xf>
    <xf numFmtId="0" fontId="50" fillId="0" borderId="0" xfId="0" applyFont="1" applyAlignment="1">
      <alignment wrapText="1"/>
    </xf>
    <xf numFmtId="0" fontId="4" fillId="0" borderId="0" xfId="0" applyFont="1" applyAlignment="1">
      <alignment horizontal="center" wrapText="1"/>
    </xf>
    <xf numFmtId="0" fontId="7" fillId="0" borderId="0" xfId="0" applyFont="1" applyAlignment="1">
      <alignment horizontal="center" wrapText="1"/>
    </xf>
    <xf numFmtId="0" fontId="51" fillId="0" borderId="0" xfId="0" applyFont="1" applyAlignment="1">
      <alignment horizontal="left" vertical="center"/>
    </xf>
    <xf numFmtId="0" fontId="51" fillId="0" borderId="0" xfId="0" applyFont="1" applyAlignment="1">
      <alignment horizontal="left" vertical="top" wrapText="1"/>
    </xf>
    <xf numFmtId="0" fontId="51" fillId="0" borderId="0" xfId="0" applyFont="1" applyAlignment="1">
      <alignment horizontal="left"/>
    </xf>
    <xf numFmtId="49" fontId="4" fillId="0" borderId="17" xfId="2" applyNumberFormat="1" applyBorder="1" applyAlignment="1">
      <alignment vertical="center"/>
    </xf>
    <xf numFmtId="0" fontId="10" fillId="0" borderId="25" xfId="3" applyFont="1" applyBorder="1" applyAlignment="1">
      <alignment horizontal="center" vertical="center" wrapText="1"/>
    </xf>
    <xf numFmtId="0" fontId="10" fillId="0" borderId="25" xfId="3" applyFont="1" applyBorder="1" applyAlignment="1">
      <alignment horizontal="center" vertical="center"/>
    </xf>
    <xf numFmtId="0" fontId="10" fillId="0" borderId="25" xfId="4" applyFont="1" applyBorder="1" applyAlignment="1">
      <alignment horizontal="center" vertical="center" wrapText="1"/>
    </xf>
    <xf numFmtId="0" fontId="10" fillId="0" borderId="25" xfId="4" applyFont="1" applyBorder="1" applyAlignment="1">
      <alignment horizontal="center" vertical="center"/>
    </xf>
    <xf numFmtId="0" fontId="2" fillId="2" borderId="25" xfId="5" applyFont="1" applyFill="1" applyBorder="1" applyAlignment="1">
      <alignment horizontal="center" vertical="center" wrapText="1"/>
    </xf>
    <xf numFmtId="0" fontId="2" fillId="3" borderId="25" xfId="5" applyFont="1" applyFill="1" applyBorder="1" applyAlignment="1">
      <alignment horizontal="center" vertical="center" wrapText="1"/>
    </xf>
    <xf numFmtId="0" fontId="2" fillId="2" borderId="25" xfId="5" applyFont="1" applyFill="1" applyBorder="1" applyAlignment="1">
      <alignment vertical="center" wrapText="1"/>
    </xf>
    <xf numFmtId="0" fontId="2" fillId="2" borderId="25" xfId="3" applyFont="1" applyFill="1" applyBorder="1" applyAlignment="1">
      <alignment horizontal="center" vertical="center" wrapText="1"/>
    </xf>
    <xf numFmtId="49" fontId="4" fillId="0" borderId="17" xfId="2" applyNumberFormat="1" applyBorder="1" applyAlignment="1">
      <alignment horizontal="center" wrapText="1"/>
    </xf>
    <xf numFmtId="49" fontId="4" fillId="0" borderId="17" xfId="2" applyNumberFormat="1" applyBorder="1" applyAlignment="1">
      <alignment wrapText="1"/>
    </xf>
    <xf numFmtId="49" fontId="4" fillId="0" borderId="17" xfId="2" applyNumberFormat="1" applyBorder="1" applyAlignment="1">
      <alignment horizontal="left" wrapText="1"/>
    </xf>
    <xf numFmtId="0" fontId="9" fillId="0" borderId="23" xfId="2" applyFont="1" applyBorder="1" applyAlignment="1">
      <alignment horizontal="center" vertical="center" wrapText="1"/>
    </xf>
    <xf numFmtId="0" fontId="9" fillId="0" borderId="23" xfId="0" applyFont="1" applyBorder="1" applyAlignment="1">
      <alignment horizontal="center" vertical="center"/>
    </xf>
    <xf numFmtId="0" fontId="9" fillId="4" borderId="23" xfId="2" applyFont="1" applyFill="1" applyBorder="1" applyAlignment="1">
      <alignment horizontal="center" vertical="center" wrapText="1"/>
    </xf>
    <xf numFmtId="0" fontId="9" fillId="2" borderId="23" xfId="2" applyFont="1" applyFill="1" applyBorder="1" applyAlignment="1">
      <alignment horizontal="center" vertical="center" wrapText="1"/>
    </xf>
    <xf numFmtId="0" fontId="8" fillId="0" borderId="0" xfId="0" applyFont="1"/>
    <xf numFmtId="0" fontId="7" fillId="0" borderId="0" xfId="0" applyFont="1" applyAlignment="1">
      <alignment horizontal="left" wrapText="1"/>
    </xf>
    <xf numFmtId="0" fontId="14" fillId="33" borderId="23" xfId="0" applyFont="1" applyFill="1" applyBorder="1" applyAlignment="1">
      <alignment wrapText="1"/>
    </xf>
    <xf numFmtId="0" fontId="3" fillId="33" borderId="23" xfId="0" applyFont="1" applyFill="1" applyBorder="1" applyAlignment="1">
      <alignment horizontal="center" vertical="center" wrapText="1"/>
    </xf>
    <xf numFmtId="0" fontId="7" fillId="2" borderId="128" xfId="0" applyFont="1" applyFill="1" applyBorder="1"/>
    <xf numFmtId="0" fontId="4" fillId="34" borderId="17" xfId="0" applyFont="1" applyFill="1" applyBorder="1"/>
    <xf numFmtId="0" fontId="53" fillId="0" borderId="0" xfId="0" applyFont="1"/>
    <xf numFmtId="0" fontId="54" fillId="0" borderId="0" xfId="0" applyFont="1" applyAlignment="1">
      <alignment wrapText="1"/>
    </xf>
    <xf numFmtId="0" fontId="53" fillId="0" borderId="0" xfId="0" applyFont="1" applyAlignment="1">
      <alignment wrapText="1"/>
    </xf>
    <xf numFmtId="0" fontId="2" fillId="0" borderId="132" xfId="0" applyFont="1" applyBorder="1" applyAlignment="1">
      <alignment horizontal="left" vertical="center"/>
    </xf>
    <xf numFmtId="0" fontId="10" fillId="2" borderId="133" xfId="0" applyFont="1" applyFill="1" applyBorder="1"/>
    <xf numFmtId="0" fontId="2" fillId="0" borderId="134" xfId="0" applyFont="1" applyBorder="1" applyAlignment="1">
      <alignment horizontal="left" vertical="center" wrapText="1"/>
    </xf>
    <xf numFmtId="0" fontId="2" fillId="33" borderId="134" xfId="0" applyFont="1" applyFill="1" applyBorder="1" applyAlignment="1">
      <alignment wrapText="1"/>
    </xf>
    <xf numFmtId="0" fontId="2" fillId="0" borderId="132" xfId="70" applyFont="1" applyBorder="1" applyAlignment="1">
      <alignment horizontal="center" vertical="center" textRotation="90"/>
    </xf>
    <xf numFmtId="0" fontId="2" fillId="0" borderId="134" xfId="70" applyFont="1" applyBorder="1" applyAlignment="1">
      <alignment horizontal="center" vertical="center" textRotation="90"/>
    </xf>
    <xf numFmtId="0" fontId="2" fillId="0" borderId="133" xfId="70" applyFont="1" applyBorder="1" applyAlignment="1">
      <alignment horizontal="center" vertical="center" textRotation="90"/>
    </xf>
    <xf numFmtId="0" fontId="2" fillId="0" borderId="133" xfId="0" applyFont="1" applyBorder="1" applyAlignment="1">
      <alignment horizontal="center" vertical="center" textRotation="90"/>
    </xf>
    <xf numFmtId="0" fontId="4" fillId="0" borderId="137" xfId="70" applyBorder="1" applyAlignment="1">
      <alignment horizontal="left"/>
    </xf>
    <xf numFmtId="49" fontId="4" fillId="0" borderId="138" xfId="70" applyNumberFormat="1" applyBorder="1"/>
    <xf numFmtId="49" fontId="14" fillId="0" borderId="139" xfId="70" applyNumberFormat="1" applyFont="1" applyBorder="1" applyAlignment="1">
      <alignment horizontal="center"/>
    </xf>
    <xf numFmtId="0" fontId="14" fillId="0" borderId="137" xfId="70" applyFont="1" applyBorder="1" applyAlignment="1">
      <alignment horizontal="left"/>
    </xf>
    <xf numFmtId="0" fontId="14" fillId="0" borderId="137" xfId="70" applyFont="1" applyBorder="1" applyAlignment="1">
      <alignment horizontal="left" wrapText="1"/>
    </xf>
    <xf numFmtId="0" fontId="16" fillId="37" borderId="17" xfId="0" applyFont="1" applyFill="1" applyBorder="1"/>
    <xf numFmtId="0" fontId="53" fillId="37" borderId="17" xfId="0" applyFont="1" applyFill="1" applyBorder="1"/>
    <xf numFmtId="0" fontId="55" fillId="37" borderId="129" xfId="0" applyFont="1" applyFill="1" applyBorder="1" applyAlignment="1">
      <alignment wrapText="1"/>
    </xf>
    <xf numFmtId="0" fontId="14" fillId="37" borderId="129" xfId="0" applyFont="1" applyFill="1" applyBorder="1" applyAlignment="1">
      <alignment wrapText="1"/>
    </xf>
    <xf numFmtId="0" fontId="4" fillId="37" borderId="129" xfId="0" applyFont="1" applyFill="1" applyBorder="1" applyAlignment="1">
      <alignment wrapText="1"/>
    </xf>
    <xf numFmtId="0" fontId="55" fillId="37" borderId="17" xfId="0" applyFont="1" applyFill="1" applyBorder="1"/>
    <xf numFmtId="0" fontId="14" fillId="37" borderId="17" xfId="0" applyFont="1" applyFill="1" applyBorder="1" applyAlignment="1">
      <alignment wrapText="1"/>
    </xf>
    <xf numFmtId="0" fontId="16" fillId="37" borderId="129" xfId="0" applyFont="1" applyFill="1" applyBorder="1" applyAlignment="1">
      <alignment wrapText="1"/>
    </xf>
    <xf numFmtId="1" fontId="7" fillId="0" borderId="0" xfId="0" applyNumberFormat="1" applyFont="1"/>
    <xf numFmtId="1" fontId="56" fillId="0" borderId="0" xfId="0" applyNumberFormat="1" applyFont="1"/>
    <xf numFmtId="0" fontId="14" fillId="37" borderId="17" xfId="0" applyFont="1" applyFill="1" applyBorder="1"/>
    <xf numFmtId="0" fontId="4" fillId="37" borderId="17" xfId="0" applyFont="1" applyFill="1" applyBorder="1" applyAlignment="1">
      <alignment horizontal="center"/>
    </xf>
    <xf numFmtId="3" fontId="4" fillId="37" borderId="17" xfId="0" applyNumberFormat="1" applyFont="1" applyFill="1" applyBorder="1" applyAlignment="1">
      <alignment horizontal="center"/>
    </xf>
    <xf numFmtId="1" fontId="4" fillId="37" borderId="17" xfId="5" applyNumberFormat="1" applyFont="1" applyFill="1" applyBorder="1" applyAlignment="1">
      <alignment horizontal="center"/>
    </xf>
    <xf numFmtId="1" fontId="4" fillId="37" borderId="43" xfId="5" applyNumberFormat="1" applyFont="1" applyFill="1" applyBorder="1" applyAlignment="1">
      <alignment horizontal="center"/>
    </xf>
    <xf numFmtId="0" fontId="4" fillId="37" borderId="17" xfId="0" applyFont="1" applyFill="1" applyBorder="1"/>
    <xf numFmtId="0" fontId="4" fillId="37" borderId="17" xfId="5" applyFont="1" applyFill="1" applyBorder="1"/>
    <xf numFmtId="0" fontId="4" fillId="37" borderId="17" xfId="0" applyFont="1" applyFill="1" applyBorder="1" applyAlignment="1">
      <alignment wrapText="1"/>
    </xf>
    <xf numFmtId="0" fontId="4" fillId="37" borderId="43" xfId="0" applyFont="1" applyFill="1" applyBorder="1"/>
    <xf numFmtId="0" fontId="4" fillId="37" borderId="43" xfId="5" applyFont="1" applyFill="1" applyBorder="1"/>
    <xf numFmtId="1" fontId="4" fillId="37" borderId="17" xfId="0" applyNumberFormat="1" applyFont="1" applyFill="1" applyBorder="1" applyAlignment="1">
      <alignment horizontal="center"/>
    </xf>
    <xf numFmtId="0" fontId="4" fillId="37" borderId="17" xfId="0" applyFont="1" applyFill="1" applyBorder="1" applyAlignment="1">
      <alignment horizontal="left" wrapText="1"/>
    </xf>
    <xf numFmtId="0" fontId="4" fillId="37" borderId="17" xfId="0" applyFont="1" applyFill="1" applyBorder="1" applyAlignment="1">
      <alignment horizontal="center" wrapText="1"/>
    </xf>
    <xf numFmtId="0" fontId="4" fillId="37" borderId="15" xfId="0" applyFont="1" applyFill="1" applyBorder="1" applyAlignment="1">
      <alignment horizontal="center" vertical="center" wrapText="1"/>
    </xf>
    <xf numFmtId="0" fontId="4" fillId="37" borderId="17" xfId="5" applyFont="1" applyFill="1" applyBorder="1" applyAlignment="1">
      <alignment horizontal="center"/>
    </xf>
    <xf numFmtId="0" fontId="7" fillId="37" borderId="17" xfId="3" applyFont="1" applyFill="1" applyBorder="1" applyAlignment="1">
      <alignment wrapText="1"/>
    </xf>
    <xf numFmtId="0" fontId="4" fillId="37" borderId="17" xfId="5" applyFont="1" applyFill="1" applyBorder="1" applyAlignment="1">
      <alignment horizontal="left"/>
    </xf>
    <xf numFmtId="0" fontId="4" fillId="37" borderId="9" xfId="0" applyFont="1" applyFill="1" applyBorder="1" applyAlignment="1">
      <alignment horizontal="left" wrapText="1"/>
    </xf>
    <xf numFmtId="0" fontId="5" fillId="3" borderId="17" xfId="0" applyFont="1" applyFill="1" applyBorder="1" applyAlignment="1">
      <alignment horizontal="center" vertical="center"/>
    </xf>
    <xf numFmtId="0" fontId="3" fillId="37" borderId="23" xfId="0" applyFont="1" applyFill="1" applyBorder="1" applyAlignment="1">
      <alignment horizontal="center" vertical="center" wrapText="1"/>
    </xf>
    <xf numFmtId="0" fontId="3" fillId="37" borderId="32" xfId="0" applyFont="1" applyFill="1" applyBorder="1" applyAlignment="1">
      <alignment horizontal="center" vertical="center" wrapText="1"/>
    </xf>
    <xf numFmtId="0" fontId="3" fillId="37" borderId="33" xfId="0" applyFont="1" applyFill="1" applyBorder="1" applyAlignment="1">
      <alignment horizontal="center" vertical="center" wrapText="1"/>
    </xf>
    <xf numFmtId="0" fontId="5" fillId="37" borderId="17" xfId="0" applyFont="1" applyFill="1" applyBorder="1" applyAlignment="1">
      <alignment horizontal="center" vertical="center"/>
    </xf>
    <xf numFmtId="1" fontId="5" fillId="37" borderId="17" xfId="0" applyNumberFormat="1" applyFont="1" applyFill="1" applyBorder="1" applyAlignment="1">
      <alignment horizontal="center" vertical="center"/>
    </xf>
    <xf numFmtId="0" fontId="7" fillId="37" borderId="17" xfId="0" applyFont="1" applyFill="1" applyBorder="1" applyAlignment="1">
      <alignment horizontal="center" vertical="center"/>
    </xf>
    <xf numFmtId="0" fontId="15" fillId="37" borderId="23" xfId="0" applyFont="1" applyFill="1" applyBorder="1" applyAlignment="1">
      <alignment horizontal="center" vertical="center" wrapText="1"/>
    </xf>
    <xf numFmtId="0" fontId="4" fillId="37" borderId="129" xfId="0" applyFont="1" applyFill="1" applyBorder="1"/>
    <xf numFmtId="0" fontId="5" fillId="37" borderId="17" xfId="0" applyFont="1" applyFill="1" applyBorder="1" applyAlignment="1">
      <alignment horizontal="center" wrapText="1"/>
    </xf>
    <xf numFmtId="1" fontId="4" fillId="37" borderId="17" xfId="9" applyNumberFormat="1" applyFont="1" applyFill="1" applyBorder="1"/>
    <xf numFmtId="0" fontId="3" fillId="37" borderId="23" xfId="11" applyFont="1" applyFill="1" applyBorder="1" applyAlignment="1">
      <alignment horizontal="center" vertical="center" wrapText="1"/>
    </xf>
    <xf numFmtId="0" fontId="10" fillId="37" borderId="133" xfId="0" applyFont="1" applyFill="1" applyBorder="1"/>
    <xf numFmtId="0" fontId="44" fillId="37" borderId="17" xfId="9" applyFont="1" applyFill="1" applyBorder="1"/>
    <xf numFmtId="0" fontId="44" fillId="37" borderId="17" xfId="9" applyFont="1" applyFill="1" applyBorder="1" applyAlignment="1">
      <alignment wrapText="1"/>
    </xf>
    <xf numFmtId="0" fontId="44" fillId="37" borderId="129" xfId="0" applyFont="1" applyFill="1" applyBorder="1"/>
    <xf numFmtId="0" fontId="58" fillId="0" borderId="17" xfId="70" applyFont="1" applyBorder="1" applyAlignment="1">
      <alignment horizontal="center" wrapText="1"/>
    </xf>
    <xf numFmtId="0" fontId="59" fillId="0" borderId="17" xfId="97" applyFont="1" applyBorder="1" applyAlignment="1">
      <alignment horizontal="center" wrapText="1"/>
    </xf>
    <xf numFmtId="0" fontId="58" fillId="35" borderId="9" xfId="0" applyFont="1" applyFill="1" applyBorder="1" applyAlignment="1">
      <alignment wrapText="1"/>
    </xf>
    <xf numFmtId="0" fontId="59" fillId="0" borderId="17" xfId="97" applyFont="1" applyBorder="1" applyAlignment="1">
      <alignment horizontal="left" wrapText="1"/>
    </xf>
    <xf numFmtId="0" fontId="58" fillId="0" borderId="17" xfId="70" applyFont="1" applyBorder="1" applyAlignment="1">
      <alignment horizontal="center"/>
    </xf>
    <xf numFmtId="0" fontId="58" fillId="36" borderId="17" xfId="70" applyFont="1" applyFill="1" applyBorder="1" applyAlignment="1">
      <alignment horizontal="center" wrapText="1"/>
    </xf>
    <xf numFmtId="0" fontId="59" fillId="0" borderId="0" xfId="97" applyFont="1"/>
    <xf numFmtId="0" fontId="58" fillId="0" borderId="43" xfId="70" applyFont="1" applyBorder="1" applyAlignment="1">
      <alignment horizontal="center"/>
    </xf>
    <xf numFmtId="0" fontId="58" fillId="0" borderId="43" xfId="70" applyFont="1" applyBorder="1" applyAlignment="1">
      <alignment horizontal="center" wrapText="1"/>
    </xf>
    <xf numFmtId="0" fontId="61" fillId="0" borderId="17" xfId="70" applyFont="1" applyBorder="1" applyAlignment="1">
      <alignment horizontal="center" wrapText="1"/>
    </xf>
    <xf numFmtId="0" fontId="62" fillId="0" borderId="0" xfId="97" applyFont="1" applyFill="1" applyAlignment="1">
      <alignment wrapText="1"/>
    </xf>
    <xf numFmtId="0" fontId="62" fillId="0" borderId="17" xfId="97" applyFont="1" applyBorder="1" applyAlignment="1">
      <alignment horizontal="left" wrapText="1"/>
    </xf>
    <xf numFmtId="0" fontId="62" fillId="0" borderId="17" xfId="97" applyFont="1" applyFill="1" applyBorder="1" applyAlignment="1">
      <alignment horizontal="center" wrapText="1"/>
    </xf>
    <xf numFmtId="0" fontId="61" fillId="0" borderId="17" xfId="0" applyFont="1" applyBorder="1" applyAlignment="1">
      <alignment horizontal="center" wrapText="1"/>
    </xf>
    <xf numFmtId="0" fontId="61" fillId="36" borderId="131" xfId="0" applyFont="1" applyFill="1" applyBorder="1"/>
    <xf numFmtId="0" fontId="61" fillId="36" borderId="129" xfId="0" applyFont="1" applyFill="1" applyBorder="1" applyAlignment="1">
      <alignment wrapText="1"/>
    </xf>
    <xf numFmtId="0" fontId="61" fillId="36" borderId="17" xfId="0" applyFont="1" applyFill="1" applyBorder="1" applyAlignment="1">
      <alignment wrapText="1"/>
    </xf>
    <xf numFmtId="0" fontId="58" fillId="0" borderId="17" xfId="70" applyFont="1" applyBorder="1" applyAlignment="1">
      <alignment wrapText="1"/>
    </xf>
    <xf numFmtId="0" fontId="61" fillId="36" borderId="17" xfId="0" applyFont="1" applyFill="1" applyBorder="1" applyAlignment="1">
      <alignment horizontal="center" wrapText="1"/>
    </xf>
    <xf numFmtId="0" fontId="61" fillId="36" borderId="129" xfId="0" applyFont="1" applyFill="1" applyBorder="1" applyAlignment="1">
      <alignment horizontal="center" wrapText="1"/>
    </xf>
    <xf numFmtId="0" fontId="59" fillId="0" borderId="127" xfId="97" applyFont="1" applyBorder="1"/>
    <xf numFmtId="0" fontId="61" fillId="35" borderId="127" xfId="0" applyFont="1" applyFill="1" applyBorder="1"/>
    <xf numFmtId="0" fontId="4" fillId="0" borderId="17" xfId="111" applyFont="1" applyBorder="1" applyAlignment="1">
      <alignment horizontal="center"/>
    </xf>
    <xf numFmtId="0" fontId="4" fillId="0" borderId="17" xfId="111" applyFont="1" applyBorder="1" applyAlignment="1">
      <alignment horizontal="center" wrapText="1"/>
    </xf>
    <xf numFmtId="0" fontId="53" fillId="0" borderId="17" xfId="111" applyFont="1" applyBorder="1" applyAlignment="1">
      <alignment horizontal="center"/>
    </xf>
    <xf numFmtId="0" fontId="4" fillId="38" borderId="17" xfId="111" applyFont="1" applyFill="1" applyBorder="1" applyAlignment="1">
      <alignment horizontal="center"/>
    </xf>
    <xf numFmtId="3" fontId="53" fillId="37" borderId="17" xfId="0" applyNumberFormat="1" applyFont="1" applyFill="1" applyBorder="1"/>
    <xf numFmtId="3" fontId="53" fillId="37" borderId="130" xfId="0" applyNumberFormat="1" applyFont="1" applyFill="1" applyBorder="1"/>
    <xf numFmtId="3" fontId="7" fillId="37" borderId="17" xfId="0" applyNumberFormat="1" applyFont="1" applyFill="1" applyBorder="1"/>
    <xf numFmtId="0" fontId="4" fillId="0" borderId="127" xfId="70" applyBorder="1"/>
    <xf numFmtId="0" fontId="7" fillId="37" borderId="17" xfId="0" applyFont="1" applyFill="1" applyBorder="1" applyAlignment="1">
      <alignment vertical="center" wrapText="1"/>
    </xf>
    <xf numFmtId="0" fontId="2" fillId="37" borderId="23" xfId="0" applyFont="1" applyFill="1" applyBorder="1" applyAlignment="1">
      <alignment horizontal="center" vertical="center" wrapText="1"/>
    </xf>
    <xf numFmtId="0" fontId="2" fillId="37" borderId="23" xfId="2" applyFont="1" applyFill="1" applyBorder="1" applyAlignment="1">
      <alignment horizontal="center" vertical="center" wrapText="1"/>
    </xf>
    <xf numFmtId="0" fontId="45" fillId="0" borderId="17" xfId="97" applyBorder="1" applyAlignment="1">
      <alignment horizontal="center" wrapText="1"/>
    </xf>
    <xf numFmtId="0" fontId="2" fillId="37" borderId="23" xfId="0" applyFont="1" applyFill="1" applyBorder="1" applyAlignment="1">
      <alignment vertical="center" wrapText="1"/>
    </xf>
    <xf numFmtId="3" fontId="4" fillId="0" borderId="140" xfId="70" applyNumberFormat="1" applyBorder="1" applyAlignment="1">
      <alignment horizontal="left"/>
    </xf>
    <xf numFmtId="0" fontId="4" fillId="0" borderId="141" xfId="70" applyBorder="1" applyAlignment="1">
      <alignment horizontal="center"/>
    </xf>
    <xf numFmtId="0" fontId="4" fillId="0" borderId="141" xfId="70" applyBorder="1" applyAlignment="1">
      <alignment horizontal="center" wrapText="1"/>
    </xf>
    <xf numFmtId="0" fontId="4" fillId="0" borderId="141" xfId="70" applyBorder="1"/>
    <xf numFmtId="0" fontId="4" fillId="0" borderId="141" xfId="70" applyBorder="1" applyAlignment="1">
      <alignment wrapText="1"/>
    </xf>
    <xf numFmtId="0" fontId="4" fillId="0" borderId="141" xfId="70" applyBorder="1" applyAlignment="1">
      <alignment horizontal="left"/>
    </xf>
    <xf numFmtId="0" fontId="4" fillId="0" borderId="141" xfId="70" applyBorder="1" applyAlignment="1">
      <alignment horizontal="left" wrapText="1"/>
    </xf>
    <xf numFmtId="0" fontId="4" fillId="37" borderId="141" xfId="70" applyFill="1" applyBorder="1"/>
    <xf numFmtId="0" fontId="4" fillId="0" borderId="141" xfId="11" applyBorder="1"/>
    <xf numFmtId="0" fontId="4" fillId="0" borderId="141" xfId="11" applyBorder="1" applyAlignment="1">
      <alignment horizontal="left"/>
    </xf>
    <xf numFmtId="0" fontId="6" fillId="0" borderId="141" xfId="11" applyFont="1" applyBorder="1"/>
    <xf numFmtId="0" fontId="4" fillId="0" borderId="141" xfId="11" applyBorder="1" applyAlignment="1">
      <alignment horizontal="left" wrapText="1"/>
    </xf>
    <xf numFmtId="0" fontId="4" fillId="0" borderId="141" xfId="11" applyBorder="1" applyAlignment="1">
      <alignment horizontal="center"/>
    </xf>
    <xf numFmtId="9" fontId="4" fillId="0" borderId="141" xfId="11" applyNumberFormat="1" applyBorder="1" applyAlignment="1">
      <alignment horizontal="right"/>
    </xf>
    <xf numFmtId="0" fontId="4" fillId="0" borderId="147" xfId="11" applyBorder="1"/>
    <xf numFmtId="0" fontId="7" fillId="40" borderId="128" xfId="0" applyFont="1" applyFill="1" applyBorder="1"/>
    <xf numFmtId="0" fontId="2" fillId="37" borderId="133" xfId="0" applyFont="1" applyFill="1" applyBorder="1" applyAlignment="1">
      <alignment horizontal="left" vertical="center"/>
    </xf>
    <xf numFmtId="0" fontId="4" fillId="0" borderId="143" xfId="11" applyBorder="1" applyAlignment="1">
      <alignment horizontal="left"/>
    </xf>
    <xf numFmtId="49" fontId="4" fillId="0" borderId="143" xfId="2" applyNumberFormat="1" applyBorder="1" applyAlignment="1">
      <alignment horizontal="left" wrapText="1"/>
    </xf>
    <xf numFmtId="49" fontId="4" fillId="0" borderId="143" xfId="11" applyNumberFormat="1" applyBorder="1" applyAlignment="1">
      <alignment horizontal="left"/>
    </xf>
    <xf numFmtId="49" fontId="4" fillId="0" borderId="143" xfId="11" applyNumberFormat="1" applyBorder="1" applyAlignment="1">
      <alignment horizontal="left" wrapText="1"/>
    </xf>
    <xf numFmtId="49" fontId="4" fillId="0" borderId="143" xfId="11" applyNumberFormat="1" applyBorder="1" applyAlignment="1">
      <alignment horizontal="center" wrapText="1"/>
    </xf>
    <xf numFmtId="0" fontId="4" fillId="0" borderId="143" xfId="11" applyBorder="1" applyAlignment="1">
      <alignment horizontal="right" wrapText="1"/>
    </xf>
    <xf numFmtId="0" fontId="4" fillId="0" borderId="143" xfId="11" applyBorder="1" applyAlignment="1">
      <alignment horizontal="center" wrapText="1"/>
    </xf>
    <xf numFmtId="0" fontId="7" fillId="2" borderId="148" xfId="0" applyFont="1" applyFill="1" applyBorder="1" applyAlignment="1">
      <alignment wrapText="1"/>
    </xf>
    <xf numFmtId="0" fontId="4" fillId="33" borderId="141" xfId="11" applyFill="1" applyBorder="1"/>
    <xf numFmtId="0" fontId="4" fillId="33" borderId="141" xfId="11" applyFill="1" applyBorder="1" applyAlignment="1">
      <alignment horizontal="left"/>
    </xf>
    <xf numFmtId="0" fontId="6" fillId="33" borderId="141" xfId="11" applyFont="1" applyFill="1" applyBorder="1"/>
    <xf numFmtId="0" fontId="4" fillId="33" borderId="141" xfId="11" applyFill="1" applyBorder="1" applyAlignment="1">
      <alignment horizontal="left" wrapText="1"/>
    </xf>
    <xf numFmtId="0" fontId="4" fillId="33" borderId="141" xfId="11" applyFill="1" applyBorder="1" applyAlignment="1">
      <alignment horizontal="center"/>
    </xf>
    <xf numFmtId="0" fontId="4" fillId="33" borderId="141" xfId="11" applyFill="1" applyBorder="1" applyAlignment="1">
      <alignment horizontal="right"/>
    </xf>
    <xf numFmtId="10" fontId="4" fillId="33" borderId="141" xfId="11" applyNumberFormat="1" applyFill="1" applyBorder="1" applyAlignment="1">
      <alignment horizontal="right"/>
    </xf>
    <xf numFmtId="0" fontId="4" fillId="33" borderId="147" xfId="11" applyFill="1" applyBorder="1"/>
    <xf numFmtId="9" fontId="4" fillId="33" borderId="141" xfId="11" applyNumberFormat="1" applyFill="1" applyBorder="1" applyAlignment="1">
      <alignment horizontal="right"/>
    </xf>
    <xf numFmtId="9" fontId="4" fillId="33" borderId="147" xfId="11" applyNumberFormat="1" applyFill="1" applyBorder="1"/>
    <xf numFmtId="3" fontId="4" fillId="33" borderId="141" xfId="11" applyNumberFormat="1" applyFill="1" applyBorder="1" applyAlignment="1">
      <alignment horizontal="right"/>
    </xf>
    <xf numFmtId="0" fontId="4" fillId="33" borderId="147" xfId="11" applyFill="1" applyBorder="1" applyAlignment="1">
      <alignment wrapText="1"/>
    </xf>
    <xf numFmtId="0" fontId="4" fillId="0" borderId="141" xfId="11" applyBorder="1" applyAlignment="1">
      <alignment horizontal="right"/>
    </xf>
    <xf numFmtId="0" fontId="4" fillId="0" borderId="147" xfId="11" applyBorder="1" applyAlignment="1">
      <alignment wrapText="1"/>
    </xf>
    <xf numFmtId="9" fontId="4" fillId="33" borderId="147" xfId="11" applyNumberFormat="1" applyFill="1" applyBorder="1" applyAlignment="1">
      <alignment wrapText="1"/>
    </xf>
    <xf numFmtId="3" fontId="4" fillId="0" borderId="141" xfId="11" applyNumberFormat="1" applyBorder="1" applyAlignment="1">
      <alignment horizontal="right"/>
    </xf>
    <xf numFmtId="9" fontId="4" fillId="0" borderId="147" xfId="11" applyNumberFormat="1" applyBorder="1"/>
    <xf numFmtId="0" fontId="4" fillId="37" borderId="141" xfId="11" applyFill="1" applyBorder="1"/>
    <xf numFmtId="0" fontId="4" fillId="37" borderId="141" xfId="11" applyFill="1" applyBorder="1" applyAlignment="1">
      <alignment horizontal="left"/>
    </xf>
    <xf numFmtId="0" fontId="6" fillId="37" borderId="141" xfId="11" applyFont="1" applyFill="1" applyBorder="1"/>
    <xf numFmtId="0" fontId="4" fillId="37" borderId="141" xfId="11" applyFill="1" applyBorder="1" applyAlignment="1">
      <alignment horizontal="left" wrapText="1"/>
    </xf>
    <xf numFmtId="0" fontId="4" fillId="37" borderId="141" xfId="11" applyFill="1" applyBorder="1" applyAlignment="1">
      <alignment horizontal="center"/>
    </xf>
    <xf numFmtId="0" fontId="4" fillId="37" borderId="141" xfId="11" applyFill="1" applyBorder="1" applyAlignment="1">
      <alignment horizontal="right"/>
    </xf>
    <xf numFmtId="9" fontId="4" fillId="37" borderId="141" xfId="11" applyNumberFormat="1" applyFill="1" applyBorder="1" applyAlignment="1">
      <alignment horizontal="right"/>
    </xf>
    <xf numFmtId="0" fontId="4" fillId="37" borderId="147" xfId="11" applyFill="1" applyBorder="1"/>
    <xf numFmtId="49" fontId="4" fillId="0" borderId="141" xfId="70" applyNumberFormat="1" applyBorder="1" applyAlignment="1">
      <alignment horizontal="center"/>
    </xf>
    <xf numFmtId="49" fontId="4" fillId="0" borderId="141" xfId="70" applyNumberFormat="1" applyBorder="1"/>
    <xf numFmtId="49" fontId="6" fillId="0" borderId="141" xfId="70" applyNumberFormat="1" applyFont="1" applyBorder="1"/>
    <xf numFmtId="3" fontId="4" fillId="0" borderId="140" xfId="70" applyNumberFormat="1" applyBorder="1"/>
    <xf numFmtId="49" fontId="4" fillId="0" borderId="147" xfId="70" applyNumberFormat="1" applyBorder="1" applyAlignment="1">
      <alignment horizontal="center"/>
    </xf>
    <xf numFmtId="49" fontId="4" fillId="0" borderId="141" xfId="70" applyNumberFormat="1" applyBorder="1" applyAlignment="1">
      <alignment horizontal="left"/>
    </xf>
    <xf numFmtId="49" fontId="4" fillId="0" borderId="147" xfId="70" applyNumberFormat="1" applyBorder="1" applyAlignment="1">
      <alignment horizontal="left"/>
    </xf>
    <xf numFmtId="0" fontId="6" fillId="6" borderId="141" xfId="70" applyFont="1" applyFill="1" applyBorder="1" applyAlignment="1">
      <alignment wrapText="1"/>
    </xf>
    <xf numFmtId="0" fontId="6" fillId="0" borderId="141" xfId="70" applyFont="1" applyBorder="1" applyAlignment="1">
      <alignment wrapText="1"/>
    </xf>
    <xf numFmtId="49" fontId="14" fillId="0" borderId="141" xfId="70" applyNumberFormat="1" applyFont="1" applyBorder="1" applyAlignment="1">
      <alignment horizontal="center"/>
    </xf>
    <xf numFmtId="0" fontId="14" fillId="0" borderId="149" xfId="70" applyFont="1" applyBorder="1" applyAlignment="1">
      <alignment horizontal="left" wrapText="1"/>
    </xf>
    <xf numFmtId="49" fontId="4" fillId="0" borderId="142" xfId="70" applyNumberFormat="1" applyBorder="1" applyAlignment="1">
      <alignment horizontal="center"/>
    </xf>
    <xf numFmtId="0" fontId="4" fillId="0" borderId="147" xfId="70" applyBorder="1" applyAlignment="1">
      <alignment horizontal="center"/>
    </xf>
    <xf numFmtId="0" fontId="4" fillId="0" borderId="147" xfId="70" applyBorder="1" applyAlignment="1">
      <alignment horizontal="left"/>
    </xf>
    <xf numFmtId="49" fontId="14" fillId="0" borderId="147" xfId="70" applyNumberFormat="1" applyFont="1" applyBorder="1" applyAlignment="1">
      <alignment horizontal="center"/>
    </xf>
    <xf numFmtId="0" fontId="4" fillId="0" borderId="146" xfId="70" applyBorder="1" applyAlignment="1">
      <alignment horizontal="center"/>
    </xf>
    <xf numFmtId="0" fontId="4" fillId="0" borderId="144" xfId="70" applyBorder="1" applyAlignment="1">
      <alignment horizontal="center"/>
    </xf>
    <xf numFmtId="0" fontId="6" fillId="0" borderId="141" xfId="70" applyFont="1" applyBorder="1" applyAlignment="1">
      <alignment horizontal="left"/>
    </xf>
    <xf numFmtId="0" fontId="14" fillId="0" borderId="149" xfId="70" applyFont="1" applyBorder="1" applyAlignment="1">
      <alignment horizontal="left"/>
    </xf>
    <xf numFmtId="0" fontId="2" fillId="0" borderId="145" xfId="0" applyFont="1" applyBorder="1" applyAlignment="1">
      <alignment horizontal="left" vertical="center"/>
    </xf>
    <xf numFmtId="0" fontId="10" fillId="2" borderId="148" xfId="0" applyFont="1" applyFill="1" applyBorder="1"/>
    <xf numFmtId="1" fontId="7" fillId="37" borderId="141" xfId="0" applyNumberFormat="1" applyFont="1" applyFill="1" applyBorder="1"/>
    <xf numFmtId="0" fontId="4" fillId="3" borderId="144" xfId="0" applyFont="1" applyFill="1" applyBorder="1" applyAlignment="1">
      <alignment horizontal="center"/>
    </xf>
    <xf numFmtId="0" fontId="13" fillId="37" borderId="141" xfId="0" applyFont="1" applyFill="1" applyBorder="1" applyAlignment="1">
      <alignment horizontal="left" wrapText="1"/>
    </xf>
    <xf numFmtId="0" fontId="6" fillId="6" borderId="141" xfId="70" applyFont="1" applyFill="1" applyBorder="1" applyAlignment="1">
      <alignment horizontal="left" wrapText="1"/>
    </xf>
    <xf numFmtId="0" fontId="4" fillId="0" borderId="140" xfId="70" applyBorder="1" applyAlignment="1">
      <alignment horizontal="left"/>
    </xf>
    <xf numFmtId="0" fontId="14" fillId="0" borderId="141" xfId="70" applyFont="1" applyBorder="1"/>
    <xf numFmtId="3" fontId="4" fillId="37" borderId="141" xfId="70" applyNumberFormat="1" applyFill="1" applyBorder="1"/>
    <xf numFmtId="1" fontId="7" fillId="3" borderId="141" xfId="0" applyNumberFormat="1" applyFont="1" applyFill="1" applyBorder="1" applyAlignment="1">
      <alignment horizontal="center" wrapText="1"/>
    </xf>
    <xf numFmtId="0" fontId="14" fillId="37" borderId="141" xfId="70" applyFont="1" applyFill="1" applyBorder="1"/>
    <xf numFmtId="0" fontId="13" fillId="37" borderId="141" xfId="0" applyFont="1" applyFill="1" applyBorder="1" applyAlignment="1">
      <alignment wrapText="1"/>
    </xf>
    <xf numFmtId="0" fontId="4" fillId="4" borderId="141" xfId="70" applyFill="1" applyBorder="1" applyAlignment="1">
      <alignment horizontal="left"/>
    </xf>
    <xf numFmtId="0" fontId="4" fillId="4" borderId="140" xfId="70" applyFill="1" applyBorder="1" applyAlignment="1">
      <alignment horizontal="left"/>
    </xf>
    <xf numFmtId="0" fontId="4" fillId="4" borderId="141" xfId="70" applyFill="1" applyBorder="1" applyAlignment="1">
      <alignment horizontal="left" wrapText="1"/>
    </xf>
    <xf numFmtId="0" fontId="16" fillId="37" borderId="141" xfId="0" applyFont="1" applyFill="1" applyBorder="1"/>
    <xf numFmtId="0" fontId="16" fillId="37" borderId="144" xfId="0" applyFont="1" applyFill="1" applyBorder="1"/>
    <xf numFmtId="3" fontId="4" fillId="0" borderId="141" xfId="70" applyNumberFormat="1" applyBorder="1" applyAlignment="1">
      <alignment horizontal="center"/>
    </xf>
    <xf numFmtId="0" fontId="14" fillId="0" borderId="141" xfId="70" applyFont="1" applyBorder="1" applyAlignment="1">
      <alignment wrapText="1"/>
    </xf>
    <xf numFmtId="3" fontId="7" fillId="37" borderId="141" xfId="0" applyNumberFormat="1" applyFont="1" applyFill="1" applyBorder="1"/>
    <xf numFmtId="0" fontId="14" fillId="37" borderId="141" xfId="70" applyFont="1" applyFill="1" applyBorder="1" applyAlignment="1">
      <alignment wrapText="1"/>
    </xf>
    <xf numFmtId="0" fontId="13" fillId="37" borderId="141" xfId="0" applyFont="1" applyFill="1" applyBorder="1"/>
    <xf numFmtId="0" fontId="6" fillId="0" borderId="141" xfId="70" applyFont="1" applyBorder="1" applyAlignment="1">
      <alignment horizontal="left" wrapText="1"/>
    </xf>
    <xf numFmtId="0" fontId="14" fillId="0" borderId="141" xfId="12" applyFont="1" applyFill="1" applyBorder="1" applyAlignment="1"/>
    <xf numFmtId="0" fontId="14" fillId="37" borderId="141" xfId="12" applyFont="1" applyFill="1" applyBorder="1" applyAlignment="1"/>
    <xf numFmtId="3" fontId="4" fillId="0" borderId="141" xfId="70" applyNumberFormat="1" applyBorder="1" applyAlignment="1">
      <alignment horizontal="left"/>
    </xf>
    <xf numFmtId="3" fontId="4" fillId="0" borderId="141" xfId="70" applyNumberFormat="1" applyBorder="1" applyAlignment="1">
      <alignment horizontal="center" vertical="center"/>
    </xf>
    <xf numFmtId="0" fontId="4" fillId="0" borderId="141" xfId="70" applyBorder="1" applyAlignment="1">
      <alignment horizontal="center" vertical="center"/>
    </xf>
    <xf numFmtId="0" fontId="7" fillId="37" borderId="141" xfId="0" applyFont="1" applyFill="1" applyBorder="1"/>
    <xf numFmtId="3" fontId="53" fillId="37" borderId="141" xfId="0" applyNumberFormat="1" applyFont="1" applyFill="1" applyBorder="1" applyAlignment="1">
      <alignment wrapText="1"/>
    </xf>
    <xf numFmtId="0" fontId="53" fillId="37" borderId="141" xfId="0" applyFont="1" applyFill="1" applyBorder="1" applyAlignment="1">
      <alignment wrapText="1"/>
    </xf>
    <xf numFmtId="0" fontId="55" fillId="37" borderId="144" xfId="0" applyFont="1" applyFill="1" applyBorder="1" applyAlignment="1">
      <alignment wrapText="1"/>
    </xf>
    <xf numFmtId="0" fontId="14" fillId="37" borderId="144" xfId="0" applyFont="1" applyFill="1" applyBorder="1" applyAlignment="1">
      <alignment wrapText="1"/>
    </xf>
    <xf numFmtId="0" fontId="14" fillId="0" borderId="141" xfId="70" applyFont="1" applyBorder="1" applyAlignment="1">
      <alignment horizontal="left" wrapText="1"/>
    </xf>
    <xf numFmtId="0" fontId="55" fillId="37" borderId="141" xfId="0" applyFont="1" applyFill="1" applyBorder="1"/>
    <xf numFmtId="3" fontId="53" fillId="37" borderId="141" xfId="0" applyNumberFormat="1" applyFont="1" applyFill="1" applyBorder="1"/>
    <xf numFmtId="0" fontId="53" fillId="37" borderId="141" xfId="0" applyFont="1" applyFill="1" applyBorder="1"/>
    <xf numFmtId="0" fontId="16" fillId="37" borderId="144" xfId="0" applyFont="1" applyFill="1" applyBorder="1" applyAlignment="1">
      <alignment wrapText="1"/>
    </xf>
    <xf numFmtId="0" fontId="14" fillId="37" borderId="141" xfId="0" applyFont="1" applyFill="1" applyBorder="1" applyAlignment="1">
      <alignment wrapText="1"/>
    </xf>
    <xf numFmtId="0" fontId="14" fillId="37" borderId="141" xfId="70" applyFont="1" applyFill="1" applyBorder="1" applyAlignment="1">
      <alignment horizontal="left" wrapText="1"/>
    </xf>
    <xf numFmtId="1" fontId="7" fillId="3" borderId="141" xfId="0" applyNumberFormat="1" applyFont="1" applyFill="1" applyBorder="1" applyAlignment="1">
      <alignment horizontal="center" vertical="center" wrapText="1"/>
    </xf>
    <xf numFmtId="0" fontId="57" fillId="37" borderId="141" xfId="12" applyFont="1" applyFill="1" applyBorder="1"/>
    <xf numFmtId="0" fontId="47" fillId="0" borderId="141" xfId="12" applyFont="1" applyFill="1" applyBorder="1" applyAlignment="1"/>
    <xf numFmtId="0" fontId="47" fillId="37" borderId="141" xfId="12" applyFont="1" applyFill="1" applyBorder="1" applyAlignment="1"/>
    <xf numFmtId="0" fontId="14" fillId="0" borderId="141" xfId="0" applyFont="1" applyBorder="1"/>
    <xf numFmtId="0" fontId="14" fillId="37" borderId="141" xfId="0" applyFont="1" applyFill="1" applyBorder="1"/>
    <xf numFmtId="0" fontId="64" fillId="0" borderId="141" xfId="0" applyFont="1" applyBorder="1" applyAlignment="1">
      <alignment wrapText="1"/>
    </xf>
    <xf numFmtId="0" fontId="64" fillId="37" borderId="141" xfId="0" applyFont="1" applyFill="1" applyBorder="1" applyAlignment="1">
      <alignment wrapText="1"/>
    </xf>
    <xf numFmtId="0" fontId="57" fillId="37" borderId="141" xfId="70" applyFont="1" applyFill="1" applyBorder="1" applyAlignment="1">
      <alignment wrapText="1"/>
    </xf>
    <xf numFmtId="0" fontId="13" fillId="0" borderId="141" xfId="0" applyFont="1" applyBorder="1"/>
    <xf numFmtId="3" fontId="56" fillId="37" borderId="141" xfId="0" applyNumberFormat="1" applyFont="1" applyFill="1" applyBorder="1"/>
    <xf numFmtId="0" fontId="57" fillId="37" borderId="141" xfId="13" applyFont="1" applyFill="1" applyBorder="1" applyAlignment="1">
      <alignment wrapText="1"/>
    </xf>
    <xf numFmtId="0" fontId="14" fillId="37" borderId="141" xfId="13" applyFont="1" applyFill="1" applyBorder="1" applyAlignment="1">
      <alignment wrapText="1"/>
    </xf>
    <xf numFmtId="49" fontId="4" fillId="6" borderId="141" xfId="70" applyNumberFormat="1" applyFill="1" applyBorder="1" applyAlignment="1">
      <alignment horizontal="left"/>
    </xf>
    <xf numFmtId="49" fontId="4" fillId="0" borderId="141" xfId="2" applyNumberFormat="1" applyBorder="1" applyAlignment="1">
      <alignment horizontal="center" wrapText="1"/>
    </xf>
    <xf numFmtId="49" fontId="4" fillId="0" borderId="141" xfId="2" applyNumberFormat="1" applyBorder="1" applyAlignment="1">
      <alignment horizontal="left" wrapText="1"/>
    </xf>
    <xf numFmtId="0" fontId="4" fillId="33" borderId="141" xfId="0" applyFont="1" applyFill="1" applyBorder="1" applyAlignment="1">
      <alignment wrapText="1"/>
    </xf>
    <xf numFmtId="0" fontId="7" fillId="33" borderId="141" xfId="0" applyFont="1" applyFill="1" applyBorder="1" applyAlignment="1">
      <alignment wrapText="1"/>
    </xf>
    <xf numFmtId="0" fontId="7" fillId="33" borderId="141" xfId="0" applyFont="1" applyFill="1" applyBorder="1" applyAlignment="1">
      <alignment horizontal="left" wrapText="1"/>
    </xf>
    <xf numFmtId="0" fontId="4" fillId="0" borderId="144" xfId="70" applyBorder="1" applyAlignment="1">
      <alignment horizontal="left"/>
    </xf>
    <xf numFmtId="0" fontId="4" fillId="0" borderId="150" xfId="70" applyBorder="1" applyAlignment="1">
      <alignment horizontal="center"/>
    </xf>
    <xf numFmtId="49" fontId="4" fillId="0" borderId="151" xfId="2" applyNumberFormat="1" applyBorder="1" applyAlignment="1">
      <alignment wrapText="1"/>
    </xf>
    <xf numFmtId="0" fontId="11" fillId="0" borderId="151" xfId="70" applyFont="1" applyBorder="1" applyAlignment="1">
      <alignment wrapText="1"/>
    </xf>
    <xf numFmtId="0" fontId="4" fillId="33" borderId="151" xfId="0" applyFont="1" applyFill="1" applyBorder="1" applyAlignment="1">
      <alignment wrapText="1"/>
    </xf>
    <xf numFmtId="0" fontId="4" fillId="0" borderId="151" xfId="70" applyBorder="1" applyAlignment="1">
      <alignment wrapText="1"/>
    </xf>
    <xf numFmtId="0" fontId="4" fillId="0" borderId="151" xfId="70" applyBorder="1" applyAlignment="1">
      <alignment horizontal="center" wrapText="1"/>
    </xf>
    <xf numFmtId="0" fontId="6" fillId="0" borderId="151" xfId="70" applyFont="1" applyBorder="1" applyAlignment="1">
      <alignment horizontal="left"/>
    </xf>
    <xf numFmtId="0" fontId="4" fillId="0" borderId="151" xfId="70" applyBorder="1" applyAlignment="1">
      <alignment horizontal="center"/>
    </xf>
    <xf numFmtId="49" fontId="4" fillId="0" borderId="151" xfId="2" applyNumberFormat="1" applyBorder="1" applyAlignment="1">
      <alignment horizontal="center" wrapText="1"/>
    </xf>
    <xf numFmtId="49" fontId="4" fillId="0" borderId="151" xfId="2" applyNumberFormat="1" applyBorder="1" applyAlignment="1">
      <alignment horizontal="left" wrapText="1"/>
    </xf>
    <xf numFmtId="0" fontId="4" fillId="33" borderId="151" xfId="0" applyFont="1" applyFill="1" applyBorder="1" applyAlignment="1">
      <alignment horizontal="left" wrapText="1"/>
    </xf>
    <xf numFmtId="3" fontId="4" fillId="0" borderId="150" xfId="70" applyNumberFormat="1" applyBorder="1" applyAlignment="1">
      <alignment horizontal="center" wrapText="1"/>
    </xf>
    <xf numFmtId="0" fontId="4" fillId="0" borderId="151" xfId="70" applyBorder="1" applyAlignment="1">
      <alignment horizontal="left" wrapText="1"/>
    </xf>
    <xf numFmtId="0" fontId="4" fillId="0" borderId="152" xfId="70" applyBorder="1" applyAlignment="1">
      <alignment horizontal="left" wrapText="1"/>
    </xf>
    <xf numFmtId="3" fontId="4" fillId="0" borderId="153" xfId="70" applyNumberFormat="1" applyBorder="1" applyAlignment="1">
      <alignment horizontal="center"/>
    </xf>
    <xf numFmtId="49" fontId="4" fillId="0" borderId="154" xfId="2" applyNumberFormat="1" applyBorder="1" applyAlignment="1">
      <alignment wrapText="1"/>
    </xf>
    <xf numFmtId="0" fontId="11" fillId="0" borderId="154" xfId="70" applyFont="1" applyBorder="1" applyAlignment="1">
      <alignment horizontal="left" wrapText="1"/>
    </xf>
    <xf numFmtId="0" fontId="4" fillId="0" borderId="153" xfId="70" applyBorder="1" applyAlignment="1">
      <alignment horizontal="center"/>
    </xf>
    <xf numFmtId="0" fontId="6" fillId="0" borderId="154" xfId="70" applyFont="1" applyBorder="1" applyAlignment="1">
      <alignment horizontal="left" wrapText="1"/>
    </xf>
    <xf numFmtId="0" fontId="2" fillId="0" borderId="155" xfId="0" applyFont="1" applyBorder="1" applyAlignment="1">
      <alignment horizontal="center" vertical="center"/>
    </xf>
    <xf numFmtId="0" fontId="10" fillId="2" borderId="156" xfId="0" applyFont="1" applyFill="1" applyBorder="1" applyAlignment="1">
      <alignment wrapText="1"/>
    </xf>
    <xf numFmtId="0" fontId="4" fillId="0" borderId="154" xfId="5" applyFont="1" applyBorder="1"/>
    <xf numFmtId="0" fontId="6" fillId="0" borderId="154" xfId="5" applyFont="1" applyBorder="1"/>
    <xf numFmtId="0" fontId="4" fillId="0" borderId="154" xfId="5" applyFont="1" applyBorder="1" applyAlignment="1">
      <alignment horizontal="center"/>
    </xf>
    <xf numFmtId="0" fontId="4" fillId="0" borderId="154" xfId="5" applyFont="1" applyBorder="1" applyAlignment="1">
      <alignment horizontal="center" wrapText="1"/>
    </xf>
    <xf numFmtId="0" fontId="7" fillId="37" borderId="154" xfId="3" applyFont="1" applyFill="1" applyBorder="1" applyAlignment="1">
      <alignment wrapText="1"/>
    </xf>
    <xf numFmtId="1" fontId="4" fillId="37" borderId="154" xfId="5" applyNumberFormat="1" applyFont="1" applyFill="1" applyBorder="1" applyAlignment="1">
      <alignment horizontal="center"/>
    </xf>
    <xf numFmtId="0" fontId="4" fillId="0" borderId="154" xfId="70" applyBorder="1" applyAlignment="1">
      <alignment horizontal="center" wrapText="1"/>
    </xf>
    <xf numFmtId="0" fontId="4" fillId="0" borderId="154" xfId="70" applyBorder="1" applyAlignment="1">
      <alignment horizontal="center"/>
    </xf>
    <xf numFmtId="0" fontId="4" fillId="0" borderId="154" xfId="70" applyBorder="1" applyAlignment="1">
      <alignment wrapText="1"/>
    </xf>
    <xf numFmtId="0" fontId="4" fillId="0" borderId="154" xfId="5" applyFont="1" applyBorder="1" applyAlignment="1">
      <alignment wrapText="1"/>
    </xf>
    <xf numFmtId="0" fontId="6" fillId="0" borderId="154" xfId="70" applyFont="1" applyBorder="1" applyAlignment="1">
      <alignment horizontal="left"/>
    </xf>
    <xf numFmtId="0" fontId="4" fillId="0" borderId="154" xfId="70" applyBorder="1"/>
    <xf numFmtId="0" fontId="7" fillId="37" borderId="154" xfId="3" applyFont="1" applyFill="1" applyBorder="1"/>
    <xf numFmtId="0" fontId="4" fillId="0" borderId="154" xfId="70" applyBorder="1" applyAlignment="1">
      <alignment vertical="top" wrapText="1"/>
    </xf>
    <xf numFmtId="0" fontId="4" fillId="0" borderId="154" xfId="70" applyBorder="1" applyAlignment="1">
      <alignment horizontal="left"/>
    </xf>
    <xf numFmtId="3" fontId="4" fillId="0" borderId="153" xfId="70" applyNumberFormat="1" applyBorder="1" applyAlignment="1">
      <alignment horizontal="left"/>
    </xf>
    <xf numFmtId="0" fontId="53" fillId="37" borderId="154" xfId="0" applyFont="1" applyFill="1" applyBorder="1"/>
    <xf numFmtId="0" fontId="52" fillId="0" borderId="154" xfId="12" applyFont="1" applyFill="1" applyBorder="1" applyAlignment="1">
      <alignment horizontal="center"/>
    </xf>
    <xf numFmtId="49" fontId="4" fillId="0" borderId="154" xfId="5" quotePrefix="1" applyNumberFormat="1" applyFont="1" applyBorder="1" applyAlignment="1">
      <alignment horizontal="center"/>
    </xf>
    <xf numFmtId="1" fontId="4" fillId="0" borderId="154" xfId="5" quotePrefix="1" applyNumberFormat="1" applyFont="1" applyBorder="1" applyAlignment="1">
      <alignment horizontal="center"/>
    </xf>
    <xf numFmtId="0" fontId="11" fillId="0" borderId="154" xfId="70" applyFont="1" applyBorder="1" applyAlignment="1">
      <alignment horizontal="left"/>
    </xf>
    <xf numFmtId="0" fontId="11" fillId="0" borderId="154" xfId="5" applyFont="1" applyBorder="1" applyAlignment="1">
      <alignment wrapText="1"/>
    </xf>
    <xf numFmtId="3" fontId="11" fillId="0" borderId="153" xfId="70" applyNumberFormat="1" applyFont="1" applyBorder="1" applyAlignment="1">
      <alignment horizontal="left"/>
    </xf>
    <xf numFmtId="0" fontId="48" fillId="0" borderId="154" xfId="70" applyFont="1" applyBorder="1" applyAlignment="1">
      <alignment horizontal="left"/>
    </xf>
    <xf numFmtId="0" fontId="11" fillId="0" borderId="154" xfId="5" applyFont="1" applyBorder="1" applyAlignment="1">
      <alignment horizontal="center"/>
    </xf>
    <xf numFmtId="0" fontId="11" fillId="0" borderId="154" xfId="5" applyFont="1" applyBorder="1"/>
    <xf numFmtId="0" fontId="11" fillId="0" borderId="154" xfId="5" applyFont="1" applyBorder="1" applyAlignment="1">
      <alignment horizontal="center" wrapText="1"/>
    </xf>
    <xf numFmtId="1" fontId="11" fillId="0" borderId="154" xfId="5" quotePrefix="1" applyNumberFormat="1" applyFont="1" applyBorder="1" applyAlignment="1">
      <alignment horizontal="center"/>
    </xf>
    <xf numFmtId="1" fontId="4" fillId="0" borderId="154" xfId="5" applyNumberFormat="1" applyFont="1" applyBorder="1" applyAlignment="1">
      <alignment horizontal="center"/>
    </xf>
    <xf numFmtId="49" fontId="4" fillId="0" borderId="154" xfId="2" applyNumberFormat="1" applyBorder="1" applyAlignment="1">
      <alignment vertical="center"/>
    </xf>
    <xf numFmtId="3" fontId="4" fillId="0" borderId="154" xfId="5" applyNumberFormat="1" applyFont="1" applyBorder="1" applyAlignment="1">
      <alignment horizontal="center"/>
    </xf>
    <xf numFmtId="0" fontId="4" fillId="0" borderId="154" xfId="70" applyBorder="1" applyAlignment="1">
      <alignment horizontal="left" wrapText="1"/>
    </xf>
    <xf numFmtId="49" fontId="4" fillId="0" borderId="157" xfId="2" applyNumberFormat="1" applyBorder="1" applyAlignment="1">
      <alignment horizontal="left" vertical="center" wrapText="1"/>
    </xf>
    <xf numFmtId="49" fontId="4" fillId="0" borderId="153" xfId="70" applyNumberFormat="1" applyBorder="1" applyAlignment="1">
      <alignment horizontal="center" vertical="center" wrapText="1"/>
    </xf>
    <xf numFmtId="49" fontId="4" fillId="0" borderId="154" xfId="70" applyNumberFormat="1" applyBorder="1" applyAlignment="1">
      <alignment horizontal="center" vertical="center" wrapText="1"/>
    </xf>
    <xf numFmtId="1" fontId="4" fillId="0" borderId="153" xfId="70" applyNumberFormat="1" applyBorder="1" applyAlignment="1">
      <alignment horizontal="center" vertical="center" wrapText="1"/>
    </xf>
    <xf numFmtId="164" fontId="4" fillId="0" borderId="153" xfId="70" applyNumberFormat="1" applyBorder="1" applyAlignment="1">
      <alignment horizontal="center" vertical="center" wrapText="1"/>
    </xf>
    <xf numFmtId="0" fontId="5" fillId="37" borderId="154" xfId="0" applyFont="1" applyFill="1" applyBorder="1" applyAlignment="1">
      <alignment horizontal="center" vertical="center"/>
    </xf>
    <xf numFmtId="1" fontId="5" fillId="37" borderId="154" xfId="0" applyNumberFormat="1" applyFont="1" applyFill="1" applyBorder="1" applyAlignment="1">
      <alignment horizontal="center" vertical="center"/>
    </xf>
    <xf numFmtId="0" fontId="7" fillId="37" borderId="154" xfId="0" applyFont="1" applyFill="1" applyBorder="1" applyAlignment="1">
      <alignment horizontal="center" vertical="center"/>
    </xf>
    <xf numFmtId="49" fontId="44" fillId="0" borderId="154" xfId="70" applyNumberFormat="1" applyFont="1" applyBorder="1" applyAlignment="1">
      <alignment horizontal="left" vertical="center" wrapText="1"/>
    </xf>
    <xf numFmtId="0" fontId="4" fillId="0" borderId="159" xfId="70" applyBorder="1" applyAlignment="1">
      <alignment horizontal="center" vertical="center"/>
    </xf>
    <xf numFmtId="0" fontId="4" fillId="37" borderId="154" xfId="0" applyFont="1" applyFill="1" applyBorder="1" applyAlignment="1">
      <alignment wrapText="1"/>
    </xf>
    <xf numFmtId="0" fontId="4" fillId="0" borderId="160" xfId="70" applyBorder="1" applyAlignment="1">
      <alignment horizontal="center" vertical="center"/>
    </xf>
    <xf numFmtId="0" fontId="4" fillId="37" borderId="154" xfId="0" applyFont="1" applyFill="1" applyBorder="1" applyAlignment="1">
      <alignment horizontal="left" vertical="center" wrapText="1"/>
    </xf>
    <xf numFmtId="0" fontId="4" fillId="37" borderId="158" xfId="0" applyFont="1" applyFill="1" applyBorder="1" applyAlignment="1">
      <alignment horizontal="left" vertical="center" wrapText="1"/>
    </xf>
    <xf numFmtId="0" fontId="0" fillId="37" borderId="154" xfId="0" applyFill="1" applyBorder="1" applyAlignment="1">
      <alignment horizontal="left" vertical="center" wrapText="1"/>
    </xf>
    <xf numFmtId="49" fontId="4" fillId="0" borderId="159" xfId="70" applyNumberFormat="1" applyBorder="1" applyAlignment="1">
      <alignment horizontal="center" vertical="center" wrapText="1"/>
    </xf>
    <xf numFmtId="0" fontId="4" fillId="0" borderId="161" xfId="70" applyBorder="1" applyAlignment="1">
      <alignment horizontal="center" vertical="center" wrapText="1"/>
    </xf>
    <xf numFmtId="0" fontId="4" fillId="0" borderId="162" xfId="70" applyBorder="1" applyAlignment="1">
      <alignment horizontal="center" vertical="center" wrapText="1"/>
    </xf>
    <xf numFmtId="0" fontId="4" fillId="0" borderId="154" xfId="70" applyBorder="1" applyAlignment="1">
      <alignment horizontal="center" vertical="center" wrapText="1"/>
    </xf>
    <xf numFmtId="0" fontId="4" fillId="37" borderId="154" xfId="0" applyFont="1" applyFill="1" applyBorder="1" applyAlignment="1">
      <alignment vertical="center" wrapText="1"/>
    </xf>
    <xf numFmtId="0" fontId="4" fillId="37" borderId="158" xfId="0" applyFont="1" applyFill="1" applyBorder="1" applyAlignment="1">
      <alignment vertical="center" wrapText="1"/>
    </xf>
    <xf numFmtId="0" fontId="4" fillId="39" borderId="154" xfId="0" applyFont="1" applyFill="1" applyBorder="1" applyAlignment="1">
      <alignment wrapText="1"/>
    </xf>
    <xf numFmtId="0" fontId="7" fillId="0" borderId="143" xfId="0" applyFont="1" applyBorder="1" applyAlignment="1">
      <alignment horizontal="center" vertical="center" wrapText="1"/>
    </xf>
    <xf numFmtId="0" fontId="7" fillId="0" borderId="142" xfId="0" applyFont="1" applyBorder="1" applyAlignment="1">
      <alignment horizontal="center" vertical="center" wrapText="1"/>
    </xf>
    <xf numFmtId="0" fontId="10" fillId="0" borderId="154" xfId="0" applyFont="1" applyBorder="1"/>
    <xf numFmtId="0" fontId="10" fillId="0" borderId="154" xfId="0" applyFont="1" applyBorder="1" applyAlignment="1">
      <alignment horizontal="left" vertical="center"/>
    </xf>
    <xf numFmtId="0" fontId="10" fillId="2" borderId="163" xfId="0" applyFont="1" applyFill="1" applyBorder="1" applyAlignment="1">
      <alignment vertical="center"/>
    </xf>
    <xf numFmtId="0" fontId="3" fillId="0" borderId="154" xfId="0" applyFont="1" applyBorder="1" applyAlignment="1">
      <alignment horizontal="center" vertical="center"/>
    </xf>
    <xf numFmtId="0" fontId="3" fillId="0" borderId="154" xfId="0" applyFont="1" applyBorder="1" applyAlignment="1">
      <alignment horizontal="center" vertical="center" wrapText="1"/>
    </xf>
    <xf numFmtId="0" fontId="3" fillId="2" borderId="154" xfId="0" applyFont="1" applyFill="1" applyBorder="1" applyAlignment="1">
      <alignment horizontal="center" vertical="center" wrapText="1"/>
    </xf>
    <xf numFmtId="49" fontId="4" fillId="0" borderId="164" xfId="70" applyNumberFormat="1" applyBorder="1" applyAlignment="1">
      <alignment horizontal="left" wrapText="1"/>
    </xf>
    <xf numFmtId="0" fontId="7" fillId="37" borderId="165" xfId="0" applyFont="1" applyFill="1" applyBorder="1" applyAlignment="1">
      <alignment horizontal="center"/>
    </xf>
    <xf numFmtId="0" fontId="5" fillId="37" borderId="165" xfId="0" applyFont="1" applyFill="1" applyBorder="1" applyAlignment="1">
      <alignment horizontal="center" wrapText="1"/>
    </xf>
    <xf numFmtId="0" fontId="7" fillId="3" borderId="165" xfId="0" applyFont="1" applyFill="1" applyBorder="1" applyAlignment="1">
      <alignment horizontal="center" vertical="center"/>
    </xf>
    <xf numFmtId="0" fontId="7" fillId="37" borderId="165" xfId="0" applyFont="1" applyFill="1" applyBorder="1"/>
    <xf numFmtId="0" fontId="4" fillId="0" borderId="165" xfId="70" applyBorder="1" applyAlignment="1">
      <alignment horizontal="center"/>
    </xf>
    <xf numFmtId="0" fontId="4" fillId="0" borderId="165" xfId="70" applyBorder="1"/>
    <xf numFmtId="0" fontId="4" fillId="0" borderId="165" xfId="70" applyBorder="1" applyAlignment="1">
      <alignment wrapText="1"/>
    </xf>
    <xf numFmtId="49" fontId="4" fillId="0" borderId="166" xfId="70" applyNumberFormat="1" applyBorder="1" applyAlignment="1">
      <alignment horizontal="left" wrapText="1"/>
    </xf>
    <xf numFmtId="0" fontId="4" fillId="0" borderId="165" xfId="70" applyBorder="1" applyAlignment="1">
      <alignment horizontal="center" wrapText="1"/>
    </xf>
    <xf numFmtId="0" fontId="4" fillId="37" borderId="165" xfId="0" applyFont="1" applyFill="1" applyBorder="1"/>
    <xf numFmtId="49" fontId="4" fillId="0" borderId="167" xfId="70" applyNumberFormat="1" applyBorder="1" applyAlignment="1">
      <alignment horizontal="left" wrapText="1"/>
    </xf>
    <xf numFmtId="0" fontId="4" fillId="37" borderId="158" xfId="0" applyFont="1" applyFill="1" applyBorder="1"/>
    <xf numFmtId="0" fontId="7" fillId="3" borderId="154" xfId="0" applyFont="1" applyFill="1" applyBorder="1" applyAlignment="1">
      <alignment horizontal="center"/>
    </xf>
    <xf numFmtId="0" fontId="7" fillId="2" borderId="165" xfId="0" applyFont="1" applyFill="1" applyBorder="1"/>
    <xf numFmtId="0" fontId="2" fillId="0" borderId="168" xfId="0" applyFont="1" applyBorder="1" applyAlignment="1">
      <alignment horizontal="left" vertical="center"/>
    </xf>
    <xf numFmtId="0" fontId="4" fillId="0" borderId="165" xfId="70" applyBorder="1" applyAlignment="1">
      <alignment horizontal="left"/>
    </xf>
    <xf numFmtId="0" fontId="4" fillId="0" borderId="165" xfId="70" applyBorder="1" applyAlignment="1">
      <alignment horizontal="right"/>
    </xf>
    <xf numFmtId="0" fontId="4" fillId="0" borderId="165" xfId="70" applyBorder="1" applyAlignment="1">
      <alignment horizontal="left" wrapText="1"/>
    </xf>
    <xf numFmtId="1" fontId="4" fillId="37" borderId="165" xfId="9" applyNumberFormat="1" applyFont="1" applyFill="1" applyBorder="1"/>
    <xf numFmtId="164" fontId="4" fillId="0" borderId="165" xfId="70" applyNumberFormat="1" applyBorder="1" applyAlignment="1">
      <alignment horizontal="right"/>
    </xf>
    <xf numFmtId="0" fontId="44" fillId="37" borderId="165" xfId="9" applyFont="1" applyFill="1" applyBorder="1" applyAlignment="1">
      <alignment wrapText="1"/>
    </xf>
    <xf numFmtId="0" fontId="4" fillId="0" borderId="165" xfId="70" applyBorder="1" applyAlignment="1">
      <alignment horizontal="right" wrapText="1"/>
    </xf>
    <xf numFmtId="0" fontId="4" fillId="37" borderId="169" xfId="0" applyFont="1" applyFill="1" applyBorder="1"/>
    <xf numFmtId="0" fontId="44" fillId="37" borderId="165" xfId="0" applyFont="1" applyFill="1" applyBorder="1"/>
    <xf numFmtId="0" fontId="4" fillId="0" borderId="165" xfId="115" applyFont="1" applyBorder="1" applyAlignment="1">
      <alignment wrapText="1"/>
    </xf>
    <xf numFmtId="0" fontId="44" fillId="37" borderId="165" xfId="9" applyFont="1" applyFill="1" applyBorder="1"/>
    <xf numFmtId="0" fontId="44" fillId="37" borderId="169" xfId="0" applyFont="1" applyFill="1" applyBorder="1"/>
    <xf numFmtId="1" fontId="44" fillId="37" borderId="165" xfId="9" applyNumberFormat="1" applyFont="1" applyFill="1" applyBorder="1" applyAlignment="1">
      <alignment wrapText="1"/>
    </xf>
    <xf numFmtId="0" fontId="4" fillId="0" borderId="165" xfId="115" applyFont="1" applyBorder="1" applyAlignment="1">
      <alignment horizontal="left"/>
    </xf>
    <xf numFmtId="0" fontId="4" fillId="0" borderId="165" xfId="115" applyFont="1" applyBorder="1"/>
    <xf numFmtId="0" fontId="4" fillId="0" borderId="165" xfId="115" applyFont="1" applyBorder="1" applyAlignment="1">
      <alignment horizontal="right"/>
    </xf>
    <xf numFmtId="0" fontId="44" fillId="37" borderId="165" xfId="0" applyFont="1" applyFill="1" applyBorder="1" applyAlignment="1">
      <alignment wrapText="1"/>
    </xf>
    <xf numFmtId="0" fontId="46" fillId="0" borderId="165" xfId="70" applyFont="1" applyBorder="1"/>
    <xf numFmtId="0" fontId="11" fillId="0" borderId="165" xfId="70" applyFont="1" applyBorder="1" applyAlignment="1">
      <alignment wrapText="1"/>
    </xf>
    <xf numFmtId="0" fontId="4" fillId="0" borderId="165" xfId="115" applyFont="1" applyBorder="1" applyAlignment="1">
      <alignment horizontal="left" wrapText="1"/>
    </xf>
    <xf numFmtId="0" fontId="11" fillId="0" borderId="165" xfId="115" applyFont="1" applyBorder="1" applyAlignment="1">
      <alignment horizontal="left"/>
    </xf>
    <xf numFmtId="0" fontId="10" fillId="2" borderId="165" xfId="0" applyFont="1" applyFill="1" applyBorder="1"/>
    <xf numFmtId="49" fontId="4" fillId="0" borderId="165" xfId="70" applyNumberFormat="1" applyBorder="1" applyAlignment="1">
      <alignment horizontal="left"/>
    </xf>
    <xf numFmtId="49" fontId="4" fillId="0" borderId="165" xfId="70" applyNumberFormat="1" applyBorder="1" applyAlignment="1">
      <alignment horizontal="left" wrapText="1"/>
    </xf>
    <xf numFmtId="1" fontId="7" fillId="2" borderId="165" xfId="0" applyNumberFormat="1" applyFont="1" applyFill="1" applyBorder="1"/>
    <xf numFmtId="0" fontId="4" fillId="6" borderId="165" xfId="70" applyFill="1" applyBorder="1" applyAlignment="1">
      <alignment horizontal="left"/>
    </xf>
    <xf numFmtId="0" fontId="7" fillId="0" borderId="170" xfId="0" applyFont="1" applyBorder="1" applyAlignment="1">
      <alignment horizontal="center" vertical="center" wrapText="1"/>
    </xf>
    <xf numFmtId="0" fontId="7" fillId="0" borderId="171" xfId="0" applyFont="1" applyBorder="1" applyAlignment="1">
      <alignment horizontal="center" vertical="center" wrapText="1"/>
    </xf>
    <xf numFmtId="0" fontId="7" fillId="0" borderId="172" xfId="0" applyFont="1" applyBorder="1" applyAlignment="1">
      <alignment wrapText="1"/>
    </xf>
    <xf numFmtId="1" fontId="7" fillId="0" borderId="172" xfId="0" applyNumberFormat="1" applyFont="1" applyBorder="1"/>
    <xf numFmtId="0" fontId="7" fillId="0" borderId="172" xfId="0" applyFont="1" applyBorder="1"/>
    <xf numFmtId="0" fontId="7" fillId="0" borderId="170" xfId="10" applyFont="1" applyBorder="1" applyAlignment="1">
      <alignment horizontal="center" vertical="center" wrapText="1"/>
    </xf>
    <xf numFmtId="0" fontId="7" fillId="0" borderId="171" xfId="10" applyFont="1" applyBorder="1" applyAlignment="1">
      <alignment horizontal="center" vertical="center" wrapText="1"/>
    </xf>
    <xf numFmtId="0" fontId="7" fillId="0" borderId="172" xfId="10" applyFont="1" applyBorder="1"/>
    <xf numFmtId="1" fontId="7" fillId="0" borderId="172" xfId="10" applyNumberFormat="1" applyFont="1" applyBorder="1"/>
    <xf numFmtId="0" fontId="2" fillId="0" borderId="173" xfId="0" applyFont="1" applyBorder="1"/>
    <xf numFmtId="0" fontId="58" fillId="0" borderId="172" xfId="70" applyFont="1" applyBorder="1" applyAlignment="1">
      <alignment horizontal="center" wrapText="1"/>
    </xf>
    <xf numFmtId="0" fontId="58" fillId="0" borderId="172" xfId="70" applyFont="1" applyBorder="1" applyAlignment="1">
      <alignment horizontal="left"/>
    </xf>
    <xf numFmtId="0" fontId="58" fillId="0" borderId="172" xfId="70" applyFont="1" applyBorder="1" applyAlignment="1">
      <alignment wrapText="1"/>
    </xf>
    <xf numFmtId="0" fontId="58" fillId="0" borderId="172" xfId="70" applyFont="1" applyBorder="1" applyAlignment="1">
      <alignment horizontal="left" wrapText="1"/>
    </xf>
    <xf numFmtId="0" fontId="58" fillId="35" borderId="172" xfId="0" applyFont="1" applyFill="1" applyBorder="1"/>
    <xf numFmtId="0" fontId="59" fillId="0" borderId="172" xfId="97" applyFont="1" applyBorder="1" applyAlignment="1">
      <alignment horizontal="center" wrapText="1"/>
    </xf>
    <xf numFmtId="0" fontId="58" fillId="0" borderId="174" xfId="70" applyFont="1" applyBorder="1" applyAlignment="1">
      <alignment horizontal="center" wrapText="1"/>
    </xf>
    <xf numFmtId="0" fontId="58" fillId="0" borderId="174" xfId="70" applyFont="1" applyBorder="1" applyAlignment="1">
      <alignment horizontal="left" wrapText="1"/>
    </xf>
    <xf numFmtId="0" fontId="58" fillId="0" borderId="175" xfId="70" applyFont="1" applyBorder="1" applyAlignment="1">
      <alignment horizontal="center" wrapText="1"/>
    </xf>
    <xf numFmtId="0" fontId="58" fillId="0" borderId="174" xfId="70" applyFont="1" applyBorder="1" applyAlignment="1">
      <alignment wrapText="1"/>
    </xf>
    <xf numFmtId="0" fontId="58" fillId="35" borderId="172" xfId="0" applyFont="1" applyFill="1" applyBorder="1" applyAlignment="1">
      <alignment wrapText="1"/>
    </xf>
    <xf numFmtId="0" fontId="61" fillId="0" borderId="172" xfId="70" applyFont="1" applyBorder="1" applyAlignment="1">
      <alignment horizontal="center" wrapText="1"/>
    </xf>
    <xf numFmtId="0" fontId="61" fillId="0" borderId="172" xfId="70" applyFont="1" applyBorder="1" applyAlignment="1">
      <alignment wrapText="1"/>
    </xf>
    <xf numFmtId="0" fontId="62" fillId="0" borderId="172" xfId="97" applyFont="1" applyFill="1" applyBorder="1" applyAlignment="1">
      <alignment wrapText="1"/>
    </xf>
    <xf numFmtId="0" fontId="61" fillId="33" borderId="172" xfId="0" applyFont="1" applyFill="1" applyBorder="1" applyAlignment="1">
      <alignment wrapText="1"/>
    </xf>
    <xf numFmtId="0" fontId="61" fillId="0" borderId="172" xfId="70" quotePrefix="1" applyFont="1" applyBorder="1" applyAlignment="1">
      <alignment wrapText="1"/>
    </xf>
    <xf numFmtId="0" fontId="61" fillId="0" borderId="172" xfId="0" applyFont="1" applyBorder="1" applyAlignment="1">
      <alignment horizontal="center"/>
    </xf>
    <xf numFmtId="0" fontId="61" fillId="0" borderId="172" xfId="0" applyFont="1" applyBorder="1" applyAlignment="1">
      <alignment horizontal="center" wrapText="1"/>
    </xf>
    <xf numFmtId="0" fontId="61" fillId="0" borderId="172" xfId="0" applyFont="1" applyBorder="1" applyAlignment="1">
      <alignment horizontal="left" wrapText="1"/>
    </xf>
    <xf numFmtId="0" fontId="61" fillId="0" borderId="172" xfId="12" applyFont="1" applyFill="1" applyBorder="1" applyAlignment="1">
      <alignment horizontal="left"/>
    </xf>
    <xf numFmtId="0" fontId="60" fillId="0" borderId="172" xfId="0" applyFont="1" applyBorder="1" applyAlignment="1">
      <alignment horizontal="left"/>
    </xf>
    <xf numFmtId="0" fontId="61" fillId="0" borderId="172" xfId="0" applyFont="1" applyBorder="1" applyAlignment="1">
      <alignment wrapText="1"/>
    </xf>
    <xf numFmtId="0" fontId="62" fillId="0" borderId="172" xfId="97" applyFont="1" applyBorder="1" applyAlignment="1">
      <alignment horizontal="left" wrapText="1"/>
    </xf>
    <xf numFmtId="0" fontId="60" fillId="0" borderId="172" xfId="0" applyFont="1" applyBorder="1" applyAlignment="1">
      <alignment horizontal="left" wrapText="1"/>
    </xf>
    <xf numFmtId="0" fontId="62" fillId="0" borderId="172" xfId="97" applyFont="1" applyBorder="1" applyAlignment="1">
      <alignment horizontal="center" wrapText="1"/>
    </xf>
    <xf numFmtId="0" fontId="61" fillId="0" borderId="172" xfId="70" applyFont="1" applyBorder="1" applyAlignment="1">
      <alignment horizontal="center"/>
    </xf>
    <xf numFmtId="0" fontId="61" fillId="0" borderId="172" xfId="70" applyFont="1" applyBorder="1"/>
    <xf numFmtId="0" fontId="61" fillId="36" borderId="176" xfId="0" applyFont="1" applyFill="1" applyBorder="1" applyAlignment="1">
      <alignment wrapText="1"/>
    </xf>
    <xf numFmtId="0" fontId="61" fillId="36" borderId="172" xfId="0" applyFont="1" applyFill="1" applyBorder="1" applyAlignment="1">
      <alignment wrapText="1"/>
    </xf>
    <xf numFmtId="0" fontId="61" fillId="35" borderId="172" xfId="0" applyFont="1" applyFill="1" applyBorder="1" applyAlignment="1">
      <alignment wrapText="1"/>
    </xf>
    <xf numFmtId="0" fontId="60" fillId="36" borderId="172" xfId="0" applyFont="1" applyFill="1" applyBorder="1"/>
    <xf numFmtId="0" fontId="60" fillId="36" borderId="176" xfId="0" applyFont="1" applyFill="1" applyBorder="1" applyAlignment="1">
      <alignment wrapText="1"/>
    </xf>
    <xf numFmtId="0" fontId="58" fillId="4" borderId="172" xfId="70" applyFont="1" applyFill="1" applyBorder="1" applyAlignment="1">
      <alignment horizontal="left"/>
    </xf>
    <xf numFmtId="0" fontId="58" fillId="0" borderId="172" xfId="70" applyFont="1" applyBorder="1" applyAlignment="1">
      <alignment horizontal="center"/>
    </xf>
    <xf numFmtId="0" fontId="58" fillId="33" borderId="172" xfId="0" applyFont="1" applyFill="1" applyBorder="1"/>
    <xf numFmtId="0" fontId="58" fillId="0" borderId="172" xfId="100" applyFont="1" applyBorder="1" applyAlignment="1">
      <alignment horizontal="center" wrapText="1"/>
    </xf>
    <xf numFmtId="0" fontId="58" fillId="4" borderId="174" xfId="70" applyFont="1" applyFill="1" applyBorder="1" applyAlignment="1">
      <alignment horizontal="left"/>
    </xf>
    <xf numFmtId="3" fontId="58" fillId="0" borderId="177" xfId="70" applyNumberFormat="1" applyFont="1" applyBorder="1" applyAlignment="1">
      <alignment horizontal="left"/>
    </xf>
    <xf numFmtId="0" fontId="58" fillId="0" borderId="174" xfId="70" applyFont="1" applyBorder="1" applyAlignment="1">
      <alignment horizontal="center"/>
    </xf>
    <xf numFmtId="0" fontId="58" fillId="33" borderId="172" xfId="0" applyFont="1" applyFill="1" applyBorder="1" applyAlignment="1">
      <alignment wrapText="1"/>
    </xf>
    <xf numFmtId="0" fontId="63" fillId="0" borderId="172" xfId="70" applyFont="1" applyBorder="1" applyAlignment="1">
      <alignment horizontal="center" wrapText="1"/>
    </xf>
    <xf numFmtId="0" fontId="4" fillId="2" borderId="174" xfId="0" applyFont="1" applyFill="1" applyBorder="1"/>
    <xf numFmtId="0" fontId="4" fillId="0" borderId="172" xfId="111" applyFont="1" applyBorder="1" applyAlignment="1">
      <alignment horizontal="center"/>
    </xf>
    <xf numFmtId="0" fontId="4" fillId="38" borderId="172" xfId="111" applyFont="1" applyFill="1" applyBorder="1" applyAlignment="1">
      <alignment horizontal="center"/>
    </xf>
    <xf numFmtId="0" fontId="53" fillId="0" borderId="172" xfId="111" applyFont="1" applyBorder="1" applyAlignment="1">
      <alignment horizontal="center"/>
    </xf>
    <xf numFmtId="0" fontId="53" fillId="0" borderId="172" xfId="111" applyFont="1" applyBorder="1" applyAlignment="1">
      <alignment horizontal="center" wrapText="1"/>
    </xf>
    <xf numFmtId="0" fontId="53" fillId="38" borderId="172" xfId="111" applyFont="1" applyFill="1" applyBorder="1" applyAlignment="1">
      <alignment horizontal="center"/>
    </xf>
    <xf numFmtId="0" fontId="4" fillId="0" borderId="172" xfId="111" applyFont="1" applyBorder="1" applyAlignment="1">
      <alignment horizontal="center" wrapText="1"/>
    </xf>
    <xf numFmtId="0" fontId="4" fillId="0" borderId="172" xfId="70" applyBorder="1" applyAlignment="1">
      <alignment horizontal="center"/>
    </xf>
    <xf numFmtId="0" fontId="4" fillId="0" borderId="172" xfId="70" applyBorder="1" applyAlignment="1">
      <alignment horizontal="center" wrapText="1"/>
    </xf>
    <xf numFmtId="0" fontId="4" fillId="38" borderId="172" xfId="70" applyFill="1" applyBorder="1" applyAlignment="1">
      <alignment horizontal="center"/>
    </xf>
    <xf numFmtId="0" fontId="4" fillId="0" borderId="172" xfId="70" applyBorder="1"/>
    <xf numFmtId="0" fontId="4" fillId="0" borderId="172" xfId="70" applyBorder="1" applyAlignment="1">
      <alignment wrapText="1"/>
    </xf>
    <xf numFmtId="0" fontId="4" fillId="0" borderId="172" xfId="70" applyBorder="1" applyAlignment="1">
      <alignment horizontal="left"/>
    </xf>
    <xf numFmtId="0" fontId="4" fillId="0" borderId="172" xfId="70" applyBorder="1" applyAlignment="1">
      <alignment horizontal="left" wrapText="1"/>
    </xf>
    <xf numFmtId="0" fontId="4" fillId="0" borderId="174" xfId="70" applyBorder="1" applyAlignment="1">
      <alignment horizontal="left" wrapText="1"/>
    </xf>
    <xf numFmtId="0" fontId="4" fillId="0" borderId="179" xfId="70" applyBorder="1" applyAlignment="1">
      <alignment wrapText="1"/>
    </xf>
    <xf numFmtId="0" fontId="4" fillId="0" borderId="179" xfId="70" applyBorder="1" applyAlignment="1">
      <alignment horizontal="left"/>
    </xf>
    <xf numFmtId="0" fontId="17" fillId="2" borderId="134" xfId="0" applyFont="1" applyFill="1" applyBorder="1" applyAlignment="1">
      <alignment horizontal="center" vertical="center" wrapText="1" shrinkToFit="1"/>
    </xf>
    <xf numFmtId="0" fontId="2" fillId="0" borderId="132" xfId="0" applyFont="1" applyBorder="1" applyAlignment="1">
      <alignment horizontal="left" vertical="center"/>
    </xf>
    <xf numFmtId="0" fontId="2" fillId="0" borderId="0" xfId="6" applyNumberFormat="1" applyFont="1" applyFill="1" applyBorder="1" applyAlignment="1">
      <alignment vertical="center"/>
    </xf>
    <xf numFmtId="0" fontId="4" fillId="0" borderId="0" xfId="0" applyNumberFormat="1" applyFont="1"/>
    <xf numFmtId="0" fontId="10" fillId="0" borderId="2" xfId="0" applyNumberFormat="1" applyFont="1" applyBorder="1"/>
    <xf numFmtId="0" fontId="10" fillId="0" borderId="3" xfId="0" applyNumberFormat="1" applyFont="1" applyBorder="1" applyAlignment="1">
      <alignment horizontal="right"/>
    </xf>
    <xf numFmtId="0" fontId="4" fillId="0" borderId="4" xfId="0" applyNumberFormat="1" applyFont="1" applyBorder="1"/>
    <xf numFmtId="0" fontId="2" fillId="0" borderId="132" xfId="0" applyNumberFormat="1" applyFont="1" applyFill="1" applyBorder="1" applyAlignment="1">
      <alignment horizontal="left" vertical="center"/>
    </xf>
    <xf numFmtId="0" fontId="10" fillId="2" borderId="133" xfId="0" applyNumberFormat="1" applyFont="1" applyFill="1" applyBorder="1"/>
    <xf numFmtId="0" fontId="3" fillId="0" borderId="23" xfId="2" applyNumberFormat="1" applyFont="1" applyFill="1" applyBorder="1" applyAlignment="1">
      <alignment horizontal="center" vertical="center" wrapText="1"/>
    </xf>
    <xf numFmtId="0" fontId="3" fillId="0" borderId="23" xfId="0" applyNumberFormat="1" applyFont="1" applyBorder="1" applyAlignment="1">
      <alignment horizontal="center" vertical="center"/>
    </xf>
    <xf numFmtId="0" fontId="3" fillId="2" borderId="23" xfId="0" applyNumberFormat="1" applyFont="1" applyFill="1" applyBorder="1" applyAlignment="1">
      <alignment horizontal="center" vertical="center" wrapText="1"/>
    </xf>
    <xf numFmtId="0" fontId="3" fillId="2" borderId="26" xfId="0" applyNumberFormat="1" applyFont="1" applyFill="1" applyBorder="1" applyAlignment="1">
      <alignment horizontal="center" vertical="center" wrapText="1"/>
    </xf>
    <xf numFmtId="0" fontId="3" fillId="4" borderId="23" xfId="7" applyNumberFormat="1" applyFont="1" applyFill="1" applyBorder="1" applyAlignment="1">
      <alignment horizontal="center" vertical="center" wrapText="1" shrinkToFit="1"/>
    </xf>
    <xf numFmtId="0" fontId="3" fillId="4" borderId="23" xfId="2" applyNumberFormat="1" applyFont="1" applyFill="1" applyBorder="1" applyAlignment="1">
      <alignment horizontal="center" vertical="center" wrapText="1"/>
    </xf>
    <xf numFmtId="0" fontId="3" fillId="2" borderId="26" xfId="2" applyNumberFormat="1" applyFont="1" applyFill="1" applyBorder="1" applyAlignment="1">
      <alignment horizontal="center" vertical="center" wrapText="1"/>
    </xf>
    <xf numFmtId="0" fontId="4" fillId="0" borderId="154" xfId="0" applyFont="1" applyBorder="1"/>
    <xf numFmtId="0" fontId="4" fillId="2" borderId="154" xfId="0" applyFont="1" applyFill="1" applyBorder="1"/>
    <xf numFmtId="9" fontId="4" fillId="2" borderId="154" xfId="1" applyFont="1" applyFill="1" applyBorder="1" applyAlignment="1">
      <alignment horizontal="left"/>
    </xf>
    <xf numFmtId="9" fontId="4" fillId="2" borderId="154" xfId="1" applyFont="1" applyFill="1" applyBorder="1"/>
    <xf numFmtId="0" fontId="2" fillId="0" borderId="0" xfId="7" applyNumberFormat="1" applyFont="1" applyFill="1" applyBorder="1" applyAlignment="1">
      <alignment vertical="center"/>
    </xf>
    <xf numFmtId="0" fontId="4" fillId="0" borderId="0" xfId="0" applyNumberFormat="1" applyFont="1" applyAlignment="1">
      <alignment horizontal="center"/>
    </xf>
    <xf numFmtId="0" fontId="4" fillId="0" borderId="24" xfId="0" applyNumberFormat="1" applyFont="1" applyBorder="1" applyAlignment="1"/>
    <xf numFmtId="0" fontId="4" fillId="0" borderId="0" xfId="0" applyNumberFormat="1" applyFont="1" applyBorder="1" applyAlignment="1"/>
    <xf numFmtId="0" fontId="4" fillId="0" borderId="0" xfId="0" applyNumberFormat="1" applyFont="1" applyBorder="1" applyAlignment="1">
      <alignment horizontal="center"/>
    </xf>
    <xf numFmtId="0" fontId="2" fillId="4" borderId="23" xfId="7" applyNumberFormat="1" applyFont="1" applyFill="1" applyBorder="1" applyAlignment="1">
      <alignment horizontal="center" vertical="center"/>
    </xf>
    <xf numFmtId="0" fontId="2" fillId="0" borderId="23" xfId="0" applyNumberFormat="1" applyFont="1" applyBorder="1" applyAlignment="1">
      <alignment horizontal="center" vertical="center"/>
    </xf>
    <xf numFmtId="0" fontId="2" fillId="4" borderId="23" xfId="7" applyNumberFormat="1" applyFont="1" applyFill="1" applyBorder="1" applyAlignment="1">
      <alignment horizontal="center" vertical="center" wrapText="1" shrinkToFit="1"/>
    </xf>
    <xf numFmtId="0" fontId="2" fillId="4" borderId="23" xfId="2" applyNumberFormat="1" applyFont="1" applyFill="1" applyBorder="1" applyAlignment="1">
      <alignment horizontal="center" vertical="center" wrapText="1"/>
    </xf>
    <xf numFmtId="0" fontId="2" fillId="2" borderId="26" xfId="2" applyNumberFormat="1" applyFont="1" applyFill="1" applyBorder="1" applyAlignment="1">
      <alignment horizontal="center" vertical="center" wrapText="1"/>
    </xf>
    <xf numFmtId="0" fontId="2" fillId="0" borderId="23" xfId="7" applyNumberFormat="1" applyFont="1" applyFill="1" applyBorder="1" applyAlignment="1">
      <alignment horizontal="center" vertical="center" wrapText="1" shrinkToFit="1"/>
    </xf>
    <xf numFmtId="0" fontId="2" fillId="0" borderId="23" xfId="0" applyNumberFormat="1" applyFont="1" applyFill="1" applyBorder="1" applyAlignment="1">
      <alignment horizontal="center" vertical="center" wrapText="1"/>
    </xf>
    <xf numFmtId="0" fontId="2" fillId="0" borderId="23" xfId="0" applyNumberFormat="1" applyFont="1" applyFill="1" applyBorder="1" applyAlignment="1">
      <alignment horizontal="center" vertical="center"/>
    </xf>
    <xf numFmtId="0" fontId="2" fillId="4" borderId="23" xfId="7" applyNumberFormat="1" applyFont="1" applyFill="1" applyBorder="1" applyAlignment="1">
      <alignment horizontal="center" vertical="center" wrapText="1"/>
    </xf>
    <xf numFmtId="0" fontId="2" fillId="2" borderId="36" xfId="0" applyNumberFormat="1" applyFont="1" applyFill="1" applyBorder="1" applyAlignment="1">
      <alignment horizontal="center" vertical="center" wrapText="1"/>
    </xf>
    <xf numFmtId="0" fontId="2" fillId="2" borderId="26" xfId="0" applyNumberFormat="1" applyFont="1" applyFill="1" applyBorder="1" applyAlignment="1">
      <alignment horizontal="center" vertical="center" wrapText="1"/>
    </xf>
    <xf numFmtId="0" fontId="2" fillId="3" borderId="26" xfId="2" applyNumberFormat="1" applyFont="1" applyFill="1" applyBorder="1" applyAlignment="1">
      <alignment horizontal="center" vertical="center" wrapText="1"/>
    </xf>
    <xf numFmtId="0" fontId="4" fillId="2" borderId="154" xfId="7" applyNumberFormat="1" applyFont="1" applyFill="1" applyBorder="1" applyAlignment="1">
      <alignment horizontal="left" vertical="center"/>
    </xf>
    <xf numFmtId="49" fontId="0" fillId="4" borderId="154" xfId="7" applyNumberFormat="1" applyFont="1" applyFill="1" applyBorder="1" applyAlignment="1">
      <alignment horizontal="left" vertical="center" wrapText="1"/>
    </xf>
    <xf numFmtId="1" fontId="7" fillId="41" borderId="154" xfId="7" applyNumberFormat="1" applyFont="1" applyFill="1" applyBorder="1" applyAlignment="1">
      <alignment horizontal="center" vertical="center"/>
    </xf>
    <xf numFmtId="0" fontId="7" fillId="0" borderId="154" xfId="0" applyFont="1" applyBorder="1" applyAlignment="1">
      <alignment horizontal="left"/>
    </xf>
    <xf numFmtId="0" fontId="4" fillId="0" borderId="154" xfId="0" applyFont="1" applyBorder="1" applyAlignment="1">
      <alignment horizontal="left"/>
    </xf>
    <xf numFmtId="0" fontId="7" fillId="41" borderId="154" xfId="0" applyFont="1" applyFill="1" applyBorder="1" applyAlignment="1">
      <alignment horizontal="center"/>
    </xf>
    <xf numFmtId="0" fontId="4" fillId="2" borderId="154" xfId="0" applyFont="1" applyFill="1" applyBorder="1" applyAlignment="1">
      <alignment horizontal="left"/>
    </xf>
    <xf numFmtId="0" fontId="7" fillId="0" borderId="154" xfId="0" applyFont="1" applyBorder="1"/>
    <xf numFmtId="0" fontId="10" fillId="0" borderId="0" xfId="0" applyFont="1" applyFill="1" applyBorder="1" applyAlignment="1">
      <alignment wrapText="1"/>
    </xf>
    <xf numFmtId="0" fontId="10" fillId="0" borderId="39" xfId="0" applyFont="1" applyFill="1" applyBorder="1" applyAlignment="1">
      <alignment wrapText="1"/>
    </xf>
    <xf numFmtId="0" fontId="7" fillId="0" borderId="154" xfId="0" applyFont="1" applyBorder="1" applyAlignment="1">
      <alignment horizontal="right"/>
    </xf>
    <xf numFmtId="0" fontId="2" fillId="0" borderId="174" xfId="0" applyFont="1" applyFill="1" applyBorder="1" applyAlignment="1">
      <alignment horizontal="left" vertical="center"/>
    </xf>
    <xf numFmtId="0" fontId="13" fillId="2" borderId="154" xfId="0" applyFont="1" applyFill="1" applyBorder="1"/>
    <xf numFmtId="0" fontId="7" fillId="0" borderId="17" xfId="0" applyNumberFormat="1" applyFont="1" applyBorder="1" applyAlignment="1" applyProtection="1">
      <alignment horizontal="center"/>
    </xf>
    <xf numFmtId="0" fontId="7" fillId="0" borderId="17" xfId="0" applyNumberFormat="1" applyFont="1" applyBorder="1" applyAlignment="1">
      <alignment horizontal="center"/>
    </xf>
    <xf numFmtId="0" fontId="7" fillId="4" borderId="17" xfId="0" applyNumberFormat="1" applyFont="1" applyFill="1" applyBorder="1" applyAlignment="1">
      <alignment horizontal="center"/>
    </xf>
    <xf numFmtId="0" fontId="7" fillId="0" borderId="17" xfId="0" applyNumberFormat="1" applyFont="1" applyBorder="1"/>
    <xf numFmtId="0" fontId="7" fillId="4" borderId="17" xfId="0" applyNumberFormat="1" applyFont="1" applyFill="1" applyBorder="1" applyAlignment="1">
      <alignment vertical="center" wrapText="1"/>
    </xf>
    <xf numFmtId="0" fontId="7" fillId="0" borderId="154" xfId="0" applyNumberFormat="1" applyFont="1" applyBorder="1" applyAlignment="1">
      <alignment horizontal="center"/>
    </xf>
    <xf numFmtId="0" fontId="7" fillId="4" borderId="154" xfId="0" applyNumberFormat="1" applyFont="1" applyFill="1" applyBorder="1" applyAlignment="1">
      <alignment horizontal="center"/>
    </xf>
    <xf numFmtId="0" fontId="7" fillId="0" borderId="154" xfId="0" applyNumberFormat="1" applyFont="1" applyBorder="1"/>
    <xf numFmtId="0" fontId="7" fillId="4" borderId="154" xfId="0" applyNumberFormat="1" applyFont="1" applyFill="1" applyBorder="1" applyAlignment="1">
      <alignment vertical="center" wrapText="1"/>
    </xf>
    <xf numFmtId="0" fontId="7" fillId="42" borderId="17" xfId="0" applyNumberFormat="1" applyFont="1" applyFill="1" applyBorder="1" applyAlignment="1">
      <alignment horizontal="center"/>
    </xf>
    <xf numFmtId="0" fontId="7" fillId="42" borderId="154" xfId="0" applyNumberFormat="1" applyFont="1" applyFill="1" applyBorder="1" applyAlignment="1">
      <alignment horizontal="center"/>
    </xf>
    <xf numFmtId="0" fontId="4" fillId="37" borderId="154" xfId="70" applyFill="1" applyBorder="1" applyAlignment="1">
      <alignment horizontal="left" wrapText="1"/>
    </xf>
    <xf numFmtId="0" fontId="4" fillId="37" borderId="154" xfId="70" applyFill="1" applyBorder="1" applyAlignment="1">
      <alignment wrapText="1"/>
    </xf>
    <xf numFmtId="0" fontId="7" fillId="37" borderId="154" xfId="0" applyFont="1" applyFill="1" applyBorder="1" applyAlignment="1">
      <alignment vertical="center" wrapText="1"/>
    </xf>
    <xf numFmtId="18" fontId="4" fillId="37" borderId="154" xfId="70" applyNumberFormat="1" applyFill="1" applyBorder="1"/>
    <xf numFmtId="0" fontId="2" fillId="0" borderId="0" xfId="0" applyNumberFormat="1" applyFont="1"/>
    <xf numFmtId="0" fontId="7" fillId="0" borderId="0" xfId="0" applyNumberFormat="1" applyFont="1"/>
    <xf numFmtId="0" fontId="7" fillId="0" borderId="0" xfId="0" applyNumberFormat="1" applyFont="1" applyBorder="1" applyAlignment="1"/>
    <xf numFmtId="0" fontId="10" fillId="4" borderId="133" xfId="0" applyNumberFormat="1" applyFont="1" applyFill="1" applyBorder="1"/>
    <xf numFmtId="0" fontId="2" fillId="0" borderId="23" xfId="7" applyNumberFormat="1" applyFont="1" applyFill="1" applyBorder="1" applyAlignment="1">
      <alignment horizontal="center" vertical="center" wrapText="1"/>
    </xf>
    <xf numFmtId="0" fontId="2" fillId="0" borderId="23" xfId="8" applyNumberFormat="1" applyFont="1" applyFill="1" applyBorder="1" applyAlignment="1">
      <alignment horizontal="center" vertical="center" wrapText="1"/>
    </xf>
    <xf numFmtId="0" fontId="2" fillId="4" borderId="23" xfId="0" applyNumberFormat="1" applyFont="1" applyFill="1" applyBorder="1" applyAlignment="1">
      <alignment horizontal="center" vertical="center" wrapText="1"/>
    </xf>
    <xf numFmtId="0" fontId="2" fillId="0" borderId="23" xfId="7" applyNumberFormat="1" applyFont="1" applyFill="1" applyBorder="1" applyAlignment="1">
      <alignment horizontal="center" vertical="center"/>
    </xf>
    <xf numFmtId="0" fontId="12" fillId="0" borderId="17" xfId="0" applyFont="1" applyFill="1" applyBorder="1" applyAlignment="1" applyProtection="1">
      <alignment horizontal="center" vertical="center"/>
    </xf>
    <xf numFmtId="0" fontId="52" fillId="4" borderId="154" xfId="0" applyFont="1" applyFill="1" applyBorder="1" applyAlignment="1">
      <alignment horizontal="left" vertical="top" wrapText="1"/>
    </xf>
    <xf numFmtId="0" fontId="52" fillId="4" borderId="154" xfId="0" applyFont="1" applyFill="1" applyBorder="1" applyAlignment="1">
      <alignment horizontal="center" vertical="top"/>
    </xf>
    <xf numFmtId="49" fontId="52" fillId="4" borderId="154" xfId="8" applyNumberFormat="1" applyFont="1" applyFill="1" applyBorder="1" applyAlignment="1">
      <alignment horizontal="left" vertical="top"/>
    </xf>
    <xf numFmtId="9" fontId="52" fillId="4" borderId="154" xfId="0" applyNumberFormat="1" applyFont="1" applyFill="1" applyBorder="1" applyAlignment="1">
      <alignment horizontal="center" vertical="top" wrapText="1"/>
    </xf>
    <xf numFmtId="0" fontId="52" fillId="0" borderId="17" xfId="0" applyFont="1" applyFill="1" applyBorder="1" applyAlignment="1" applyProtection="1">
      <alignment horizontal="center" vertical="center"/>
    </xf>
    <xf numFmtId="0" fontId="52" fillId="4" borderId="154" xfId="0" applyFont="1" applyFill="1" applyBorder="1" applyAlignment="1">
      <alignment horizontal="center" vertical="center"/>
    </xf>
    <xf numFmtId="0" fontId="52" fillId="4" borderId="154" xfId="0" applyFont="1" applyFill="1" applyBorder="1" applyAlignment="1">
      <alignment horizontal="left" vertical="center" wrapText="1"/>
    </xf>
    <xf numFmtId="49" fontId="52" fillId="4" borderId="154" xfId="8" applyNumberFormat="1" applyFont="1" applyFill="1" applyBorder="1" applyAlignment="1">
      <alignment horizontal="left" vertical="center"/>
    </xf>
    <xf numFmtId="9" fontId="52" fillId="4" borderId="154" xfId="0" applyNumberFormat="1" applyFont="1" applyFill="1" applyBorder="1" applyAlignment="1">
      <alignment horizontal="center" vertical="center" wrapText="1"/>
    </xf>
    <xf numFmtId="49" fontId="52" fillId="4" borderId="154" xfId="8" applyNumberFormat="1" applyFont="1" applyFill="1" applyBorder="1" applyAlignment="1">
      <alignment horizontal="left" vertical="top" wrapText="1"/>
    </xf>
    <xf numFmtId="0" fontId="52" fillId="4" borderId="154" xfId="0" applyFont="1" applyFill="1" applyBorder="1" applyAlignment="1">
      <alignment vertical="top"/>
    </xf>
    <xf numFmtId="49" fontId="52" fillId="4" borderId="154" xfId="7" applyNumberFormat="1" applyFont="1" applyFill="1" applyBorder="1" applyAlignment="1">
      <alignment horizontal="left" vertical="top" wrapText="1"/>
    </xf>
    <xf numFmtId="0" fontId="2" fillId="3" borderId="23" xfId="2" applyNumberFormat="1" applyFont="1" applyFill="1" applyBorder="1" applyAlignment="1">
      <alignment horizontal="center" vertical="center" wrapText="1"/>
    </xf>
    <xf numFmtId="9" fontId="52" fillId="3" borderId="17" xfId="7" applyNumberFormat="1" applyFont="1" applyFill="1" applyBorder="1" applyAlignment="1">
      <alignment horizontal="center" vertical="center"/>
    </xf>
    <xf numFmtId="0" fontId="2" fillId="2" borderId="23" xfId="0" applyNumberFormat="1" applyFont="1" applyFill="1" applyBorder="1" applyAlignment="1">
      <alignment horizontal="center" vertical="center" wrapText="1"/>
    </xf>
    <xf numFmtId="1" fontId="52" fillId="2" borderId="17" xfId="7" applyNumberFormat="1" applyFont="1" applyFill="1" applyBorder="1" applyAlignment="1">
      <alignment horizontal="center" vertical="center"/>
    </xf>
    <xf numFmtId="0" fontId="2" fillId="2" borderId="23" xfId="2" applyNumberFormat="1" applyFont="1" applyFill="1" applyBorder="1" applyAlignment="1">
      <alignment horizontal="center" vertical="center" wrapText="1"/>
    </xf>
    <xf numFmtId="0" fontId="2" fillId="2" borderId="7" xfId="2" applyNumberFormat="1" applyFont="1" applyFill="1" applyBorder="1" applyAlignment="1">
      <alignment horizontal="center" vertical="center" wrapText="1"/>
    </xf>
    <xf numFmtId="0" fontId="52" fillId="2" borderId="17" xfId="7" applyNumberFormat="1" applyFont="1" applyFill="1" applyBorder="1" applyAlignment="1">
      <alignment horizontal="center" vertical="center"/>
    </xf>
    <xf numFmtId="0" fontId="52" fillId="2" borderId="17" xfId="7" applyNumberFormat="1" applyFont="1" applyFill="1" applyBorder="1" applyAlignment="1">
      <alignment horizontal="left" vertical="center" wrapText="1"/>
    </xf>
    <xf numFmtId="0" fontId="4" fillId="0" borderId="0" xfId="0" applyNumberFormat="1" applyFont="1" applyBorder="1"/>
    <xf numFmtId="9" fontId="4" fillId="0" borderId="0" xfId="1" applyFont="1" applyBorder="1"/>
    <xf numFmtId="0" fontId="4" fillId="0" borderId="0" xfId="0" applyNumberFormat="1" applyFont="1" applyBorder="1" applyAlignment="1">
      <alignment wrapText="1"/>
    </xf>
    <xf numFmtId="9" fontId="4" fillId="0" borderId="0" xfId="1" applyFont="1" applyBorder="1" applyAlignment="1"/>
    <xf numFmtId="0" fontId="10" fillId="0" borderId="3" xfId="0" applyNumberFormat="1" applyFont="1" applyBorder="1" applyAlignment="1">
      <alignment horizontal="right" wrapText="1"/>
    </xf>
    <xf numFmtId="0" fontId="10" fillId="2" borderId="133" xfId="0" applyNumberFormat="1" applyFont="1" applyFill="1" applyBorder="1" applyAlignment="1">
      <alignment wrapText="1"/>
    </xf>
    <xf numFmtId="0" fontId="0" fillId="0" borderId="17" xfId="0" applyFont="1" applyFill="1" applyBorder="1" applyAlignment="1" applyProtection="1">
      <alignment horizontal="center" vertical="center"/>
    </xf>
    <xf numFmtId="0" fontId="0" fillId="0" borderId="154" xfId="0" applyFont="1" applyBorder="1" applyAlignment="1">
      <alignment horizontal="center" vertical="center"/>
    </xf>
    <xf numFmtId="49" fontId="4" fillId="0" borderId="154" xfId="7" applyNumberFormat="1" applyFont="1" applyFill="1" applyBorder="1" applyAlignment="1">
      <alignment horizontal="center" vertical="center"/>
    </xf>
    <xf numFmtId="49" fontId="0" fillId="0" borderId="17" xfId="7" applyNumberFormat="1" applyFont="1" applyFill="1" applyBorder="1" applyAlignment="1">
      <alignment horizontal="center" vertical="center" wrapText="1"/>
    </xf>
    <xf numFmtId="0" fontId="44" fillId="0" borderId="17" xfId="262" applyNumberFormat="1" applyFont="1" applyFill="1" applyBorder="1" applyAlignment="1">
      <alignment horizontal="center" vertical="center" wrapText="1"/>
    </xf>
    <xf numFmtId="49" fontId="0" fillId="0" borderId="17" xfId="8" applyNumberFormat="1" applyFont="1" applyFill="1" applyBorder="1" applyAlignment="1">
      <alignment horizontal="center" vertical="center"/>
    </xf>
    <xf numFmtId="49" fontId="0" fillId="0" borderId="154" xfId="7" applyNumberFormat="1" applyFont="1" applyFill="1" applyBorder="1" applyAlignment="1">
      <alignment horizontal="center" vertical="center" wrapText="1"/>
    </xf>
    <xf numFmtId="0" fontId="4" fillId="2" borderId="17" xfId="7" applyNumberFormat="1" applyFont="1" applyFill="1" applyBorder="1" applyAlignment="1">
      <alignment horizontal="center" vertical="center"/>
    </xf>
    <xf numFmtId="0" fontId="0" fillId="0" borderId="17" xfId="0" applyFont="1" applyFill="1" applyBorder="1" applyAlignment="1">
      <alignment horizontal="center" vertical="center"/>
    </xf>
    <xf numFmtId="0" fontId="0" fillId="0" borderId="17" xfId="0" applyFont="1" applyFill="1" applyBorder="1" applyAlignment="1">
      <alignment horizontal="center" vertical="center" wrapText="1"/>
    </xf>
    <xf numFmtId="1" fontId="4" fillId="2" borderId="17" xfId="7" applyNumberFormat="1" applyFont="1" applyFill="1" applyBorder="1" applyAlignment="1">
      <alignment horizontal="center" vertical="center"/>
    </xf>
    <xf numFmtId="10" fontId="4" fillId="3" borderId="17" xfId="1" applyNumberFormat="1" applyFont="1" applyFill="1" applyBorder="1" applyAlignment="1">
      <alignment horizontal="center" vertical="center"/>
    </xf>
    <xf numFmtId="2" fontId="4" fillId="3" borderId="17" xfId="7" applyNumberFormat="1" applyFont="1" applyFill="1" applyBorder="1" applyAlignment="1">
      <alignment horizontal="center" vertical="center"/>
    </xf>
    <xf numFmtId="0" fontId="4" fillId="2" borderId="17" xfId="7" applyNumberFormat="1" applyFont="1" applyFill="1" applyBorder="1" applyAlignment="1">
      <alignment horizontal="center" vertical="center" wrapText="1"/>
    </xf>
    <xf numFmtId="0" fontId="0" fillId="0" borderId="0" xfId="0" applyFont="1" applyAlignment="1">
      <alignment horizontal="center" vertical="center"/>
    </xf>
    <xf numFmtId="49" fontId="0" fillId="0" borderId="154" xfId="7" applyNumberFormat="1" applyFont="1" applyFill="1" applyBorder="1" applyAlignment="1">
      <alignment horizontal="center" vertical="center"/>
    </xf>
    <xf numFmtId="0" fontId="44" fillId="0" borderId="154" xfId="262" applyNumberFormat="1" applyFont="1" applyFill="1" applyBorder="1" applyAlignment="1">
      <alignment horizontal="center" vertical="center" wrapText="1"/>
    </xf>
    <xf numFmtId="49" fontId="0" fillId="0" borderId="154" xfId="8" applyNumberFormat="1" applyFont="1" applyFill="1" applyBorder="1" applyAlignment="1">
      <alignment horizontal="center" vertical="center"/>
    </xf>
    <xf numFmtId="1" fontId="4" fillId="5" borderId="17" xfId="7" applyNumberFormat="1" applyFont="1" applyFill="1" applyBorder="1" applyAlignment="1">
      <alignment horizontal="center" vertical="center"/>
    </xf>
    <xf numFmtId="0" fontId="0" fillId="0" borderId="154" xfId="0" applyFont="1" applyFill="1" applyBorder="1" applyAlignment="1" applyProtection="1">
      <alignment horizontal="center" vertical="center"/>
    </xf>
    <xf numFmtId="0" fontId="0" fillId="0" borderId="154" xfId="0" applyFont="1" applyBorder="1" applyAlignment="1">
      <alignment horizontal="center" vertical="center" wrapText="1"/>
    </xf>
    <xf numFmtId="9" fontId="7" fillId="0" borderId="0" xfId="1" applyFont="1"/>
    <xf numFmtId="0" fontId="7" fillId="0" borderId="0" xfId="0" applyFont="1" applyAlignment="1">
      <alignment horizontal="right" vertical="center"/>
    </xf>
    <xf numFmtId="0" fontId="4" fillId="0" borderId="154" xfId="111" applyFont="1" applyFill="1" applyBorder="1" applyAlignment="1">
      <alignment horizontal="center" vertical="center" wrapText="1"/>
    </xf>
    <xf numFmtId="0" fontId="7" fillId="2" borderId="181" xfId="0" applyFont="1" applyFill="1" applyBorder="1" applyAlignment="1"/>
    <xf numFmtId="0" fontId="4" fillId="2" borderId="181" xfId="0" applyFont="1" applyFill="1" applyBorder="1" applyAlignment="1"/>
    <xf numFmtId="0" fontId="7" fillId="2" borderId="154" xfId="0" applyFont="1" applyFill="1" applyBorder="1" applyAlignment="1">
      <alignment wrapText="1"/>
    </xf>
    <xf numFmtId="0" fontId="4" fillId="2" borderId="154" xfId="0" applyFont="1" applyFill="1" applyBorder="1" applyAlignment="1">
      <alignment wrapText="1"/>
    </xf>
    <xf numFmtId="0" fontId="45" fillId="2" borderId="154" xfId="97" applyFont="1" applyFill="1" applyBorder="1" applyAlignment="1">
      <alignment wrapText="1"/>
    </xf>
    <xf numFmtId="0" fontId="7" fillId="2" borderId="181" xfId="0" applyFont="1" applyFill="1" applyBorder="1" applyAlignment="1" applyProtection="1"/>
    <xf numFmtId="0" fontId="4" fillId="2" borderId="181" xfId="7" applyNumberFormat="1" applyFont="1" applyFill="1" applyBorder="1" applyAlignment="1"/>
    <xf numFmtId="0" fontId="7" fillId="2" borderId="154" xfId="0" applyFont="1" applyFill="1" applyBorder="1" applyAlignment="1" applyProtection="1">
      <alignment wrapText="1"/>
    </xf>
    <xf numFmtId="0" fontId="45" fillId="2" borderId="181" xfId="263" applyFont="1" applyFill="1" applyBorder="1" applyAlignment="1"/>
    <xf numFmtId="0" fontId="7" fillId="4" borderId="17" xfId="0" applyNumberFormat="1" applyFont="1" applyFill="1" applyBorder="1" applyAlignment="1">
      <alignment horizontal="center" wrapText="1"/>
    </xf>
    <xf numFmtId="0" fontId="7" fillId="4" borderId="17" xfId="0" applyNumberFormat="1" applyFont="1" applyFill="1" applyBorder="1" applyAlignment="1">
      <alignment horizontal="center"/>
    </xf>
    <xf numFmtId="0" fontId="7" fillId="43" borderId="172" xfId="0" applyFont="1" applyFill="1" applyBorder="1" applyAlignment="1">
      <alignment wrapText="1"/>
    </xf>
    <xf numFmtId="0" fontId="8" fillId="43" borderId="172" xfId="0" applyFont="1" applyFill="1" applyBorder="1" applyAlignment="1">
      <alignment wrapText="1"/>
    </xf>
    <xf numFmtId="14" fontId="7" fillId="43" borderId="172" xfId="0" applyNumberFormat="1" applyFont="1" applyFill="1" applyBorder="1" applyAlignment="1">
      <alignment wrapText="1"/>
    </xf>
    <xf numFmtId="0" fontId="53" fillId="44" borderId="172" xfId="0" applyFont="1" applyFill="1" applyBorder="1" applyAlignment="1">
      <alignment wrapText="1"/>
    </xf>
    <xf numFmtId="0" fontId="53" fillId="44" borderId="176" xfId="0" applyFont="1" applyFill="1" applyBorder="1" applyAlignment="1">
      <alignment wrapText="1"/>
    </xf>
    <xf numFmtId="0" fontId="53" fillId="44" borderId="17" xfId="0" applyFont="1" applyFill="1" applyBorder="1" applyAlignment="1">
      <alignment wrapText="1"/>
    </xf>
    <xf numFmtId="0" fontId="53" fillId="44" borderId="129" xfId="0" applyFont="1" applyFill="1" applyBorder="1" applyAlignment="1">
      <alignment wrapText="1"/>
    </xf>
    <xf numFmtId="0" fontId="7" fillId="43" borderId="17" xfId="0" applyNumberFormat="1" applyFont="1" applyFill="1" applyBorder="1" applyAlignment="1">
      <alignment vertical="center" wrapText="1"/>
    </xf>
    <xf numFmtId="0" fontId="7" fillId="43" borderId="154" xfId="0" applyNumberFormat="1" applyFont="1" applyFill="1" applyBorder="1" applyAlignment="1">
      <alignment vertical="center" wrapText="1"/>
    </xf>
    <xf numFmtId="0" fontId="7" fillId="43" borderId="17" xfId="0" applyFont="1" applyFill="1" applyBorder="1" applyAlignment="1">
      <alignment horizontal="center"/>
    </xf>
    <xf numFmtId="0" fontId="7" fillId="43" borderId="17" xfId="0" applyFont="1" applyFill="1" applyBorder="1" applyAlignment="1">
      <alignment horizontal="left"/>
    </xf>
    <xf numFmtId="0" fontId="7" fillId="43" borderId="172" xfId="0" applyFont="1" applyFill="1" applyBorder="1" applyAlignment="1">
      <alignment horizontal="center"/>
    </xf>
    <xf numFmtId="0" fontId="7" fillId="43" borderId="17" xfId="0" applyFont="1" applyFill="1" applyBorder="1" applyAlignment="1">
      <alignment horizontal="left" wrapText="1"/>
    </xf>
    <xf numFmtId="0" fontId="4" fillId="7" borderId="172" xfId="0" applyFont="1" applyFill="1" applyBorder="1" applyAlignment="1">
      <alignment horizontal="left" vertical="top" wrapText="1"/>
    </xf>
    <xf numFmtId="0" fontId="66" fillId="2" borderId="0" xfId="0" applyFont="1" applyFill="1" applyAlignment="1">
      <alignment horizontal="left" vertical="top" wrapText="1"/>
    </xf>
    <xf numFmtId="0" fontId="67" fillId="2" borderId="0" xfId="0" applyFont="1" applyFill="1" applyAlignment="1">
      <alignment horizontal="left" vertical="top" wrapText="1"/>
    </xf>
    <xf numFmtId="0" fontId="2" fillId="0" borderId="132" xfId="0" applyFont="1" applyBorder="1" applyAlignment="1">
      <alignment horizontal="left" vertical="center"/>
    </xf>
    <xf numFmtId="0" fontId="7" fillId="0" borderId="0" xfId="0" applyFont="1" applyAlignment="1">
      <alignment vertical="top"/>
    </xf>
    <xf numFmtId="0" fontId="2" fillId="0" borderId="3" xfId="0" applyFont="1" applyBorder="1" applyAlignment="1">
      <alignment vertical="top"/>
    </xf>
    <xf numFmtId="0" fontId="2" fillId="37" borderId="133" xfId="0" applyFont="1" applyFill="1" applyBorder="1" applyAlignment="1">
      <alignment vertical="top"/>
    </xf>
    <xf numFmtId="0" fontId="3" fillId="4" borderId="141" xfId="2" applyFont="1" applyFill="1" applyBorder="1" applyAlignment="1">
      <alignment horizontal="center" vertical="center" wrapText="1"/>
    </xf>
    <xf numFmtId="49" fontId="4" fillId="0" borderId="141" xfId="2" applyNumberFormat="1" applyBorder="1" applyAlignment="1">
      <alignment horizontal="center" vertical="center" wrapText="1"/>
    </xf>
    <xf numFmtId="0" fontId="4" fillId="0" borderId="141" xfId="5" applyFont="1" applyBorder="1" applyAlignment="1">
      <alignment horizontal="center" vertical="center" wrapText="1"/>
    </xf>
    <xf numFmtId="0" fontId="4" fillId="0" borderId="141" xfId="70" applyBorder="1" applyAlignment="1">
      <alignment vertical="center" wrapText="1"/>
    </xf>
    <xf numFmtId="0" fontId="0" fillId="43" borderId="141" xfId="0" applyFont="1" applyFill="1" applyBorder="1" applyAlignment="1">
      <alignment horizontal="center" vertical="center"/>
    </xf>
    <xf numFmtId="0" fontId="0" fillId="43" borderId="17" xfId="0" applyFont="1" applyFill="1" applyBorder="1" applyAlignment="1">
      <alignment horizontal="center" vertical="center"/>
    </xf>
    <xf numFmtId="0" fontId="0" fillId="43" borderId="182" xfId="0" applyFont="1" applyFill="1" applyBorder="1" applyAlignment="1">
      <alignment horizontal="center" vertical="center"/>
    </xf>
    <xf numFmtId="0" fontId="4" fillId="0" borderId="141" xfId="70" applyBorder="1" applyAlignment="1">
      <alignment horizontal="left" vertical="center"/>
    </xf>
    <xf numFmtId="1" fontId="4" fillId="37" borderId="169" xfId="0" applyNumberFormat="1" applyFont="1" applyFill="1" applyBorder="1" applyAlignment="1">
      <alignment horizontal="center" vertical="center"/>
    </xf>
    <xf numFmtId="1" fontId="4" fillId="37" borderId="141" xfId="0" applyNumberFormat="1" applyFont="1" applyFill="1" applyBorder="1" applyAlignment="1">
      <alignment horizontal="center" vertical="center"/>
    </xf>
    <xf numFmtId="0" fontId="14" fillId="37" borderId="141" xfId="0" applyFont="1" applyFill="1" applyBorder="1" applyAlignment="1">
      <alignment vertical="top" wrapText="1"/>
    </xf>
    <xf numFmtId="0" fontId="14" fillId="43" borderId="141" xfId="0" applyFont="1" applyFill="1" applyBorder="1" applyAlignment="1">
      <alignment vertical="top" wrapText="1"/>
    </xf>
    <xf numFmtId="0" fontId="4" fillId="0" borderId="141" xfId="70" applyBorder="1" applyAlignment="1">
      <alignment vertical="center"/>
    </xf>
    <xf numFmtId="0" fontId="4" fillId="0" borderId="141" xfId="70" applyBorder="1" applyAlignment="1">
      <alignment horizontal="left" vertical="center" wrapText="1"/>
    </xf>
    <xf numFmtId="0" fontId="13" fillId="43" borderId="141" xfId="0" applyFont="1" applyFill="1" applyBorder="1" applyAlignment="1">
      <alignment horizontal="left" vertical="center" wrapText="1"/>
    </xf>
    <xf numFmtId="0" fontId="13" fillId="43" borderId="141" xfId="0" applyFont="1" applyFill="1" applyBorder="1" applyAlignment="1">
      <alignment horizontal="left" vertical="top" wrapText="1"/>
    </xf>
    <xf numFmtId="1" fontId="4" fillId="37" borderId="129" xfId="0" applyNumberFormat="1" applyFont="1" applyFill="1" applyBorder="1" applyAlignment="1">
      <alignment horizontal="center" vertical="center"/>
    </xf>
    <xf numFmtId="0" fontId="14" fillId="37" borderId="17" xfId="0" applyFont="1" applyFill="1" applyBorder="1" applyAlignment="1">
      <alignment vertical="top" wrapText="1"/>
    </xf>
    <xf numFmtId="0" fontId="3" fillId="37" borderId="25" xfId="0" applyFont="1" applyFill="1" applyBorder="1" applyAlignment="1">
      <alignment horizontal="center" vertical="center" wrapText="1"/>
    </xf>
    <xf numFmtId="0" fontId="3" fillId="37" borderId="25" xfId="2" applyFont="1" applyFill="1" applyBorder="1" applyAlignment="1">
      <alignment horizontal="center" vertical="center" wrapText="1"/>
    </xf>
    <xf numFmtId="0" fontId="15" fillId="37" borderId="25" xfId="2" applyFont="1" applyFill="1" applyBorder="1" applyAlignment="1">
      <alignment horizontal="center" vertical="center" wrapText="1"/>
    </xf>
    <xf numFmtId="0" fontId="15" fillId="37" borderId="25" xfId="2" applyFont="1" applyFill="1" applyBorder="1" applyAlignment="1">
      <alignment vertical="top" wrapText="1"/>
    </xf>
    <xf numFmtId="0" fontId="4" fillId="37" borderId="165" xfId="0" applyFont="1" applyFill="1" applyBorder="1" applyAlignment="1">
      <alignment wrapText="1"/>
    </xf>
    <xf numFmtId="164" fontId="4" fillId="0" borderId="0" xfId="0" applyNumberFormat="1" applyFont="1" applyBorder="1"/>
    <xf numFmtId="164" fontId="4" fillId="0" borderId="0" xfId="0" applyNumberFormat="1" applyFont="1"/>
    <xf numFmtId="49" fontId="2" fillId="0" borderId="19" xfId="7" applyNumberFormat="1" applyFont="1" applyFill="1" applyBorder="1" applyAlignment="1">
      <alignment horizontal="center" vertical="center" wrapText="1"/>
    </xf>
    <xf numFmtId="0" fontId="2" fillId="0" borderId="20" xfId="0" applyFont="1" applyBorder="1" applyAlignment="1">
      <alignment horizontal="center" vertical="center"/>
    </xf>
    <xf numFmtId="49" fontId="2" fillId="0" borderId="20" xfId="7" applyNumberFormat="1" applyFont="1" applyFill="1" applyBorder="1" applyAlignment="1">
      <alignment horizontal="center" vertical="center"/>
    </xf>
    <xf numFmtId="49" fontId="2" fillId="0" borderId="20" xfId="7" applyNumberFormat="1" applyFont="1" applyFill="1" applyBorder="1" applyAlignment="1">
      <alignment horizontal="center" vertical="center" wrapText="1" shrinkToFit="1"/>
    </xf>
    <xf numFmtId="49" fontId="2" fillId="0" borderId="20" xfId="8" applyNumberFormat="1" applyFont="1" applyFill="1" applyBorder="1" applyAlignment="1">
      <alignment horizontal="center" vertical="center" wrapText="1"/>
    </xf>
    <xf numFmtId="49" fontId="2" fillId="4" borderId="20" xfId="7" applyNumberFormat="1" applyFont="1" applyFill="1" applyBorder="1" applyAlignment="1">
      <alignment horizontal="center" vertical="center" wrapText="1"/>
    </xf>
    <xf numFmtId="0" fontId="2" fillId="4" borderId="26" xfId="7" applyNumberFormat="1" applyFont="1" applyFill="1" applyBorder="1" applyAlignment="1">
      <alignment horizontal="center" vertical="center" wrapText="1"/>
    </xf>
    <xf numFmtId="0" fontId="2" fillId="4" borderId="26" xfId="0" applyNumberFormat="1" applyFont="1" applyFill="1" applyBorder="1" applyAlignment="1">
      <alignment horizontal="center" vertical="center" wrapText="1"/>
    </xf>
    <xf numFmtId="0" fontId="2" fillId="0" borderId="26" xfId="0" applyNumberFormat="1" applyFont="1" applyBorder="1" applyAlignment="1">
      <alignment horizontal="center" vertical="center" wrapText="1"/>
    </xf>
    <xf numFmtId="9" fontId="2" fillId="3" borderId="26" xfId="1" applyFont="1" applyFill="1" applyBorder="1" applyAlignment="1">
      <alignment horizontal="center" vertical="center" wrapText="1"/>
    </xf>
    <xf numFmtId="164" fontId="2" fillId="2" borderId="26" xfId="2" applyNumberFormat="1" applyFont="1" applyFill="1" applyBorder="1" applyAlignment="1">
      <alignment horizontal="center" vertical="center" wrapText="1"/>
    </xf>
    <xf numFmtId="49" fontId="4" fillId="0" borderId="154" xfId="7" applyNumberFormat="1" applyFont="1" applyFill="1" applyBorder="1" applyAlignment="1">
      <alignment horizontal="center" vertical="center" wrapText="1"/>
    </xf>
    <xf numFmtId="0" fontId="4" fillId="0" borderId="154" xfId="0" applyFont="1" applyBorder="1" applyAlignment="1">
      <alignment horizontal="center" vertical="center"/>
    </xf>
    <xf numFmtId="49" fontId="4" fillId="0" borderId="154" xfId="7" applyNumberFormat="1" applyFont="1" applyFill="1" applyBorder="1" applyAlignment="1">
      <alignment horizontal="center" vertical="center" wrapText="1" shrinkToFit="1"/>
    </xf>
    <xf numFmtId="49" fontId="4" fillId="0" borderId="154" xfId="8" applyNumberFormat="1" applyFont="1" applyFill="1" applyBorder="1" applyAlignment="1">
      <alignment horizontal="center" vertical="center" wrapText="1"/>
    </xf>
    <xf numFmtId="0" fontId="4" fillId="2" borderId="154" xfId="2" applyNumberFormat="1" applyFont="1" applyFill="1" applyBorder="1" applyAlignment="1">
      <alignment horizontal="center" vertical="center" wrapText="1"/>
    </xf>
    <xf numFmtId="0" fontId="0" fillId="0" borderId="17" xfId="0" applyFont="1" applyBorder="1" applyAlignment="1">
      <alignment horizontal="center" vertical="center"/>
    </xf>
    <xf numFmtId="49" fontId="4" fillId="0" borderId="17" xfId="7" applyNumberFormat="1" applyFont="1" applyFill="1" applyBorder="1" applyAlignment="1">
      <alignment horizontal="center" vertical="center"/>
    </xf>
    <xf numFmtId="164" fontId="7" fillId="0" borderId="0" xfId="0" applyNumberFormat="1" applyFont="1"/>
    <xf numFmtId="0" fontId="0" fillId="0" borderId="17" xfId="0" applyFont="1" applyBorder="1" applyAlignment="1" applyProtection="1">
      <alignment vertical="top"/>
    </xf>
    <xf numFmtId="0" fontId="4" fillId="0" borderId="17" xfId="0" applyNumberFormat="1" applyFont="1" applyFill="1" applyBorder="1" applyAlignment="1">
      <alignment vertical="top"/>
    </xf>
    <xf numFmtId="9" fontId="4" fillId="0" borderId="17" xfId="2" applyNumberFormat="1" applyFont="1" applyFill="1" applyBorder="1" applyAlignment="1">
      <alignment horizontal="center" vertical="top"/>
    </xf>
    <xf numFmtId="0" fontId="4" fillId="0" borderId="17" xfId="0" applyFont="1" applyBorder="1" applyAlignment="1">
      <alignment wrapText="1"/>
    </xf>
    <xf numFmtId="9" fontId="4" fillId="0" borderId="154" xfId="2" applyNumberFormat="1" applyFont="1" applyFill="1" applyBorder="1" applyAlignment="1">
      <alignment horizontal="center" vertical="top"/>
    </xf>
    <xf numFmtId="0" fontId="4" fillId="0" borderId="154" xfId="0" applyFont="1" applyBorder="1" applyAlignment="1">
      <alignment wrapText="1"/>
    </xf>
    <xf numFmtId="0" fontId="4" fillId="0" borderId="154" xfId="0" applyNumberFormat="1" applyFont="1" applyFill="1" applyBorder="1" applyAlignment="1">
      <alignment vertical="top"/>
    </xf>
    <xf numFmtId="0" fontId="4" fillId="0" borderId="154" xfId="0" applyNumberFormat="1" applyFont="1" applyBorder="1" applyAlignment="1">
      <alignment vertical="top"/>
    </xf>
    <xf numFmtId="9" fontId="4" fillId="0" borderId="0" xfId="1" applyFont="1" applyAlignment="1">
      <alignment horizontal="center"/>
    </xf>
    <xf numFmtId="9" fontId="4" fillId="0" borderId="0" xfId="1" applyFont="1" applyBorder="1" applyAlignment="1">
      <alignment horizontal="center"/>
    </xf>
    <xf numFmtId="9" fontId="10" fillId="0" borderId="2" xfId="1" applyFont="1" applyBorder="1" applyAlignment="1">
      <alignment horizontal="center"/>
    </xf>
    <xf numFmtId="9" fontId="2" fillId="0" borderId="132" xfId="1" applyFont="1" applyFill="1" applyBorder="1" applyAlignment="1">
      <alignment horizontal="center" vertical="center"/>
    </xf>
    <xf numFmtId="9" fontId="2" fillId="2" borderId="26" xfId="1" applyFont="1" applyFill="1" applyBorder="1" applyAlignment="1">
      <alignment horizontal="center" vertical="center" wrapText="1"/>
    </xf>
    <xf numFmtId="9" fontId="7" fillId="3" borderId="154" xfId="1" applyFont="1" applyFill="1" applyBorder="1" applyAlignment="1">
      <alignment horizontal="center" vertical="center"/>
    </xf>
    <xf numFmtId="9" fontId="7" fillId="41" borderId="154" xfId="1" applyFont="1" applyFill="1" applyBorder="1" applyAlignment="1">
      <alignment horizontal="center" vertical="center"/>
    </xf>
    <xf numFmtId="9" fontId="7" fillId="0" borderId="0" xfId="1" applyFont="1" applyAlignment="1">
      <alignment horizontal="center"/>
    </xf>
    <xf numFmtId="49" fontId="4" fillId="4" borderId="17" xfId="7" applyNumberFormat="1" applyFont="1" applyFill="1" applyBorder="1" applyAlignment="1">
      <alignment vertical="center" wrapText="1"/>
    </xf>
    <xf numFmtId="0" fontId="68" fillId="0" borderId="17" xfId="0" applyNumberFormat="1" applyFont="1" applyFill="1" applyBorder="1" applyAlignment="1">
      <alignment vertical="top"/>
    </xf>
    <xf numFmtId="0" fontId="68" fillId="0" borderId="0" xfId="0" applyFont="1" applyAlignment="1"/>
    <xf numFmtId="49" fontId="4" fillId="4" borderId="17" xfId="7" applyNumberFormat="1" applyFont="1" applyFill="1" applyBorder="1" applyAlignment="1">
      <alignment vertical="center"/>
    </xf>
    <xf numFmtId="0" fontId="4" fillId="0" borderId="17" xfId="0" applyFont="1" applyBorder="1" applyAlignment="1">
      <alignment vertical="center"/>
    </xf>
    <xf numFmtId="0" fontId="68" fillId="0" borderId="17" xfId="2" applyNumberFormat="1" applyFont="1" applyFill="1" applyBorder="1" applyAlignment="1">
      <alignment vertical="top"/>
    </xf>
    <xf numFmtId="0" fontId="68" fillId="0" borderId="17" xfId="2" applyNumberFormat="1" applyFont="1" applyFill="1" applyBorder="1" applyAlignment="1">
      <alignment horizontal="center" vertical="top"/>
    </xf>
    <xf numFmtId="0" fontId="68" fillId="0" borderId="154" xfId="0" applyFont="1" applyBorder="1"/>
    <xf numFmtId="9" fontId="68" fillId="0" borderId="17" xfId="2" applyNumberFormat="1" applyFont="1" applyFill="1" applyBorder="1" applyAlignment="1">
      <alignment horizontal="center" vertical="top"/>
    </xf>
    <xf numFmtId="0" fontId="68" fillId="2" borderId="154" xfId="0" applyFont="1" applyFill="1" applyBorder="1" applyAlignment="1">
      <alignment horizontal="center"/>
    </xf>
    <xf numFmtId="49" fontId="4" fillId="4" borderId="154" xfId="7" applyNumberFormat="1" applyFont="1" applyFill="1" applyBorder="1" applyAlignment="1">
      <alignment vertical="center"/>
    </xf>
    <xf numFmtId="0" fontId="4" fillId="0" borderId="154" xfId="0" applyFont="1" applyBorder="1" applyAlignment="1">
      <alignment vertical="center"/>
    </xf>
    <xf numFmtId="0" fontId="68" fillId="0" borderId="154" xfId="2" applyNumberFormat="1" applyFont="1" applyFill="1" applyBorder="1" applyAlignment="1">
      <alignment horizontal="center" vertical="top"/>
    </xf>
    <xf numFmtId="0" fontId="68" fillId="0" borderId="154" xfId="2" applyNumberFormat="1" applyFont="1" applyFill="1" applyBorder="1" applyAlignment="1">
      <alignment vertical="top"/>
    </xf>
    <xf numFmtId="0" fontId="10" fillId="0" borderId="3" xfId="0" applyNumberFormat="1" applyFont="1" applyBorder="1" applyAlignment="1">
      <alignment horizontal="center"/>
    </xf>
    <xf numFmtId="0" fontId="10" fillId="2" borderId="133" xfId="0" applyNumberFormat="1" applyFont="1" applyFill="1" applyBorder="1" applyAlignment="1">
      <alignment horizontal="center"/>
    </xf>
    <xf numFmtId="0" fontId="2" fillId="2" borderId="26" xfId="2" applyNumberFormat="1" applyFont="1" applyFill="1" applyBorder="1" applyAlignment="1">
      <alignment horizontal="center" vertical="center"/>
    </xf>
    <xf numFmtId="0" fontId="4" fillId="0" borderId="0" xfId="0" applyNumberFormat="1" applyFont="1" applyAlignment="1"/>
    <xf numFmtId="0" fontId="2" fillId="4" borderId="23" xfId="7" applyNumberFormat="1" applyFont="1" applyFill="1" applyBorder="1" applyAlignment="1">
      <alignment vertical="center" wrapText="1"/>
    </xf>
    <xf numFmtId="0" fontId="2" fillId="4" borderId="32" xfId="0" applyNumberFormat="1" applyFont="1" applyFill="1" applyBorder="1" applyAlignment="1">
      <alignment vertical="center" wrapText="1"/>
    </xf>
    <xf numFmtId="0" fontId="2" fillId="0" borderId="174" xfId="0" applyNumberFormat="1" applyFont="1" applyBorder="1" applyAlignment="1">
      <alignment horizontal="center" vertical="center"/>
    </xf>
    <xf numFmtId="0" fontId="4" fillId="0" borderId="154" xfId="0" applyFont="1" applyBorder="1" applyAlignment="1"/>
    <xf numFmtId="0" fontId="4" fillId="0" borderId="203" xfId="0" applyFont="1" applyBorder="1" applyAlignment="1"/>
    <xf numFmtId="0" fontId="7" fillId="41" borderId="176" xfId="0" applyFont="1" applyFill="1" applyBorder="1" applyAlignment="1">
      <alignment horizontal="center"/>
    </xf>
    <xf numFmtId="0" fontId="4" fillId="45" borderId="154" xfId="0" applyFont="1" applyFill="1" applyBorder="1" applyAlignment="1">
      <alignment horizontal="left"/>
    </xf>
    <xf numFmtId="49" fontId="0" fillId="45" borderId="154" xfId="7" applyNumberFormat="1" applyFont="1" applyFill="1" applyBorder="1" applyAlignment="1">
      <alignment horizontal="left" vertical="center" wrapText="1"/>
    </xf>
    <xf numFmtId="0" fontId="4" fillId="45" borderId="154" xfId="0" applyFont="1" applyFill="1" applyBorder="1" applyAlignment="1"/>
    <xf numFmtId="0" fontId="4" fillId="45" borderId="203" xfId="0" applyFont="1" applyFill="1" applyBorder="1" applyAlignment="1"/>
    <xf numFmtId="0" fontId="7" fillId="45" borderId="154" xfId="0" applyFont="1" applyFill="1" applyBorder="1"/>
    <xf numFmtId="0" fontId="7" fillId="45" borderId="176" xfId="0" applyFont="1" applyFill="1" applyBorder="1" applyAlignment="1">
      <alignment horizontal="center"/>
    </xf>
    <xf numFmtId="0" fontId="7" fillId="45" borderId="154" xfId="0" applyFont="1" applyFill="1" applyBorder="1" applyAlignment="1">
      <alignment horizontal="center"/>
    </xf>
    <xf numFmtId="9" fontId="7" fillId="45" borderId="154" xfId="1" applyFont="1" applyFill="1" applyBorder="1" applyAlignment="1">
      <alignment horizontal="center" vertical="center"/>
    </xf>
    <xf numFmtId="0" fontId="7" fillId="45" borderId="0" xfId="0" applyFont="1" applyFill="1"/>
    <xf numFmtId="1" fontId="7" fillId="41" borderId="176" xfId="7" applyNumberFormat="1" applyFont="1" applyFill="1" applyBorder="1" applyAlignment="1">
      <alignment horizontal="center" vertical="center"/>
    </xf>
    <xf numFmtId="0" fontId="0" fillId="0" borderId="154" xfId="0" applyFont="1" applyBorder="1" applyAlignment="1"/>
    <xf numFmtId="0" fontId="7" fillId="45" borderId="154" xfId="0" applyFont="1" applyFill="1" applyBorder="1" applyAlignment="1">
      <alignment horizontal="left"/>
    </xf>
    <xf numFmtId="0" fontId="4" fillId="0" borderId="174" xfId="0" applyFont="1" applyBorder="1" applyAlignment="1">
      <alignment horizontal="left"/>
    </xf>
    <xf numFmtId="49" fontId="0" fillId="4" borderId="174" xfId="7" applyNumberFormat="1" applyFont="1" applyFill="1" applyBorder="1" applyAlignment="1">
      <alignment horizontal="left" vertical="center" wrapText="1"/>
    </xf>
    <xf numFmtId="0" fontId="4" fillId="0" borderId="174" xfId="0" applyFont="1" applyBorder="1" applyAlignment="1"/>
    <xf numFmtId="0" fontId="4" fillId="0" borderId="173" xfId="0" applyFont="1" applyBorder="1" applyAlignment="1"/>
    <xf numFmtId="0" fontId="7" fillId="41" borderId="204" xfId="0" applyFont="1" applyFill="1" applyBorder="1" applyAlignment="1">
      <alignment horizontal="center"/>
    </xf>
    <xf numFmtId="0" fontId="7" fillId="41" borderId="174" xfId="0" applyFont="1" applyFill="1" applyBorder="1" applyAlignment="1">
      <alignment horizontal="center"/>
    </xf>
    <xf numFmtId="9" fontId="7" fillId="3" borderId="174" xfId="1" applyFont="1" applyFill="1" applyBorder="1" applyAlignment="1">
      <alignment horizontal="center" vertical="center"/>
    </xf>
    <xf numFmtId="9" fontId="7" fillId="41" borderId="174" xfId="1" applyFont="1" applyFill="1" applyBorder="1" applyAlignment="1">
      <alignment horizontal="center" vertical="center"/>
    </xf>
    <xf numFmtId="49" fontId="0" fillId="45" borderId="154" xfId="7" applyNumberFormat="1" applyFont="1" applyFill="1" applyBorder="1" applyAlignment="1">
      <alignment vertical="center" wrapText="1"/>
    </xf>
    <xf numFmtId="0" fontId="7" fillId="45" borderId="154" xfId="0" applyFont="1" applyFill="1" applyBorder="1" applyAlignment="1"/>
    <xf numFmtId="0" fontId="7" fillId="45" borderId="0" xfId="0" applyFont="1" applyFill="1" applyAlignment="1"/>
    <xf numFmtId="0" fontId="4" fillId="0" borderId="17" xfId="0" applyFont="1" applyBorder="1" applyAlignment="1">
      <alignment horizontal="left"/>
    </xf>
    <xf numFmtId="49" fontId="0" fillId="4" borderId="17" xfId="7" applyNumberFormat="1" applyFont="1" applyFill="1" applyBorder="1" applyAlignment="1">
      <alignment horizontal="left" vertical="center" wrapText="1"/>
    </xf>
    <xf numFmtId="0" fontId="4" fillId="0" borderId="17" xfId="0" applyFont="1" applyBorder="1" applyAlignment="1"/>
    <xf numFmtId="0" fontId="4" fillId="0" borderId="182" xfId="0" applyFont="1" applyBorder="1" applyAlignment="1"/>
    <xf numFmtId="0" fontId="7" fillId="41" borderId="129" xfId="0" applyFont="1" applyFill="1" applyBorder="1" applyAlignment="1">
      <alignment horizontal="center"/>
    </xf>
    <xf numFmtId="0" fontId="7" fillId="41" borderId="17" xfId="0" applyFont="1" applyFill="1" applyBorder="1" applyAlignment="1">
      <alignment horizontal="center"/>
    </xf>
    <xf numFmtId="9" fontId="7" fillId="3" borderId="17" xfId="1" applyFont="1" applyFill="1" applyBorder="1" applyAlignment="1">
      <alignment horizontal="center" vertical="center"/>
    </xf>
    <xf numFmtId="9" fontId="7" fillId="41" borderId="17" xfId="1" applyFont="1" applyFill="1" applyBorder="1" applyAlignment="1">
      <alignment horizontal="center" vertical="center"/>
    </xf>
    <xf numFmtId="0" fontId="4" fillId="45" borderId="154" xfId="0" applyFont="1" applyFill="1" applyBorder="1" applyAlignment="1" applyProtection="1"/>
    <xf numFmtId="49" fontId="7" fillId="45" borderId="154" xfId="7" applyNumberFormat="1" applyFont="1" applyFill="1" applyBorder="1" applyAlignment="1">
      <alignment vertical="center"/>
    </xf>
    <xf numFmtId="0" fontId="7" fillId="45" borderId="154" xfId="0" applyFont="1" applyFill="1" applyBorder="1" applyAlignment="1">
      <alignment vertical="center"/>
    </xf>
    <xf numFmtId="49" fontId="4" fillId="45" borderId="154" xfId="7" applyNumberFormat="1" applyFont="1" applyFill="1" applyBorder="1" applyAlignment="1">
      <alignment vertical="center" wrapText="1"/>
    </xf>
    <xf numFmtId="0" fontId="4" fillId="45" borderId="154" xfId="0" applyFont="1" applyFill="1" applyBorder="1" applyAlignment="1">
      <alignment vertical="center" wrapText="1"/>
    </xf>
    <xf numFmtId="49" fontId="4" fillId="45" borderId="154" xfId="2" applyNumberFormat="1" applyFont="1" applyFill="1" applyBorder="1" applyAlignment="1">
      <alignment vertical="center" wrapText="1"/>
    </xf>
    <xf numFmtId="49" fontId="4" fillId="45" borderId="154" xfId="2" applyNumberFormat="1" applyFont="1" applyFill="1" applyBorder="1" applyAlignment="1">
      <alignment vertical="center"/>
    </xf>
    <xf numFmtId="0" fontId="4" fillId="45" borderId="203" xfId="7" applyNumberFormat="1" applyFont="1" applyFill="1" applyBorder="1" applyAlignment="1">
      <alignment vertical="center"/>
    </xf>
    <xf numFmtId="0" fontId="4" fillId="45" borderId="176" xfId="0" applyFont="1" applyFill="1" applyBorder="1" applyAlignment="1">
      <alignment horizontal="center"/>
    </xf>
    <xf numFmtId="0" fontId="4" fillId="45" borderId="154" xfId="0" applyFont="1" applyFill="1" applyBorder="1" applyAlignment="1">
      <alignment horizontal="center"/>
    </xf>
    <xf numFmtId="9" fontId="4" fillId="45" borderId="154" xfId="1" applyFont="1" applyFill="1" applyBorder="1" applyAlignment="1">
      <alignment horizontal="center"/>
    </xf>
    <xf numFmtId="0" fontId="4" fillId="45" borderId="0" xfId="0" applyFont="1" applyFill="1" applyAlignment="1"/>
    <xf numFmtId="0" fontId="4" fillId="45" borderId="154" xfId="0" applyFont="1" applyFill="1" applyBorder="1" applyAlignment="1" applyProtection="1">
      <alignment horizontal="left"/>
    </xf>
    <xf numFmtId="49" fontId="7" fillId="45" borderId="154" xfId="7" applyNumberFormat="1" applyFont="1" applyFill="1" applyBorder="1" applyAlignment="1">
      <alignment horizontal="left" vertical="center"/>
    </xf>
    <xf numFmtId="0" fontId="7" fillId="45" borderId="154" xfId="0" applyFont="1" applyFill="1" applyBorder="1" applyAlignment="1">
      <alignment horizontal="left" vertical="center"/>
    </xf>
    <xf numFmtId="49" fontId="4" fillId="45" borderId="154" xfId="7" applyNumberFormat="1" applyFont="1" applyFill="1" applyBorder="1" applyAlignment="1">
      <alignment horizontal="left" vertical="center" wrapText="1"/>
    </xf>
    <xf numFmtId="0" fontId="4" fillId="45" borderId="154" xfId="0" applyFont="1" applyFill="1" applyBorder="1" applyAlignment="1">
      <alignment horizontal="left" vertical="center" wrapText="1"/>
    </xf>
    <xf numFmtId="49" fontId="4" fillId="45" borderId="17" xfId="2" applyNumberFormat="1" applyFont="1" applyFill="1" applyBorder="1" applyAlignment="1">
      <alignment horizontal="left" vertical="center" wrapText="1"/>
    </xf>
    <xf numFmtId="49" fontId="4" fillId="45" borderId="17" xfId="7" applyNumberFormat="1" applyFont="1" applyFill="1" applyBorder="1" applyAlignment="1">
      <alignment horizontal="left" vertical="center" wrapText="1"/>
    </xf>
    <xf numFmtId="49" fontId="4" fillId="45" borderId="17" xfId="2" applyNumberFormat="1" applyFont="1" applyFill="1" applyBorder="1" applyAlignment="1">
      <alignment vertical="center"/>
    </xf>
    <xf numFmtId="0" fontId="4" fillId="45" borderId="182" xfId="7" applyNumberFormat="1" applyFont="1" applyFill="1" applyBorder="1" applyAlignment="1">
      <alignment vertical="center"/>
    </xf>
    <xf numFmtId="0" fontId="4" fillId="45" borderId="129" xfId="0" applyFont="1" applyFill="1" applyBorder="1" applyAlignment="1">
      <alignment horizontal="center"/>
    </xf>
    <xf numFmtId="0" fontId="4" fillId="45" borderId="17" xfId="0" applyFont="1" applyFill="1" applyBorder="1" applyAlignment="1">
      <alignment horizontal="center"/>
    </xf>
    <xf numFmtId="9" fontId="4" fillId="45" borderId="17" xfId="1" applyFont="1" applyFill="1" applyBorder="1" applyAlignment="1">
      <alignment horizontal="center"/>
    </xf>
    <xf numFmtId="0" fontId="4" fillId="45" borderId="17" xfId="0" applyFont="1" applyFill="1" applyBorder="1" applyAlignment="1">
      <alignment horizontal="left"/>
    </xf>
    <xf numFmtId="0" fontId="4" fillId="45" borderId="0" xfId="0" applyFont="1" applyFill="1" applyAlignment="1">
      <alignment horizontal="left"/>
    </xf>
    <xf numFmtId="49" fontId="4" fillId="45" borderId="154" xfId="2" applyNumberFormat="1" applyFont="1" applyFill="1" applyBorder="1" applyAlignment="1">
      <alignment horizontal="left" vertical="center" wrapText="1"/>
    </xf>
    <xf numFmtId="49" fontId="4" fillId="45" borderId="174" xfId="2" applyNumberFormat="1" applyFont="1" applyFill="1" applyBorder="1" applyAlignment="1">
      <alignment horizontal="left" vertical="center" wrapText="1"/>
    </xf>
    <xf numFmtId="49" fontId="4" fillId="45" borderId="174" xfId="7" applyNumberFormat="1" applyFont="1" applyFill="1" applyBorder="1" applyAlignment="1">
      <alignment horizontal="left" vertical="center" wrapText="1"/>
    </xf>
    <xf numFmtId="49" fontId="4" fillId="45" borderId="174" xfId="2" applyNumberFormat="1" applyFont="1" applyFill="1" applyBorder="1" applyAlignment="1">
      <alignment vertical="center"/>
    </xf>
    <xf numFmtId="0" fontId="4" fillId="45" borderId="173" xfId="7" applyNumberFormat="1" applyFont="1" applyFill="1" applyBorder="1" applyAlignment="1">
      <alignment vertical="center"/>
    </xf>
    <xf numFmtId="0" fontId="4" fillId="45" borderId="204" xfId="0" applyFont="1" applyFill="1" applyBorder="1" applyAlignment="1">
      <alignment horizontal="center"/>
    </xf>
    <xf numFmtId="0" fontId="4" fillId="45" borderId="174" xfId="0" applyFont="1" applyFill="1" applyBorder="1" applyAlignment="1">
      <alignment horizontal="center"/>
    </xf>
    <xf numFmtId="9" fontId="4" fillId="45" borderId="174" xfId="1" applyFont="1" applyFill="1" applyBorder="1" applyAlignment="1">
      <alignment horizontal="center"/>
    </xf>
    <xf numFmtId="0" fontId="4" fillId="45" borderId="174" xfId="0" applyFont="1" applyFill="1" applyBorder="1" applyAlignment="1">
      <alignment horizontal="left"/>
    </xf>
    <xf numFmtId="1" fontId="7" fillId="41" borderId="129" xfId="7" applyNumberFormat="1" applyFont="1" applyFill="1" applyBorder="1" applyAlignment="1">
      <alignment horizontal="center" vertical="center"/>
    </xf>
    <xf numFmtId="1" fontId="7" fillId="41" borderId="17" xfId="7" applyNumberFormat="1" applyFont="1" applyFill="1" applyBorder="1" applyAlignment="1">
      <alignment horizontal="center" vertical="center"/>
    </xf>
    <xf numFmtId="0" fontId="7" fillId="0" borderId="0" xfId="0" applyFont="1" applyAlignment="1"/>
    <xf numFmtId="0" fontId="7" fillId="41" borderId="154" xfId="0" applyFont="1" applyFill="1" applyBorder="1" applyAlignment="1"/>
    <xf numFmtId="0" fontId="7" fillId="0" borderId="154" xfId="0" applyFont="1" applyBorder="1" applyAlignment="1"/>
    <xf numFmtId="0" fontId="7" fillId="46" borderId="154" xfId="0" applyFont="1" applyFill="1" applyBorder="1" applyAlignment="1"/>
    <xf numFmtId="0" fontId="7" fillId="0" borderId="174" xfId="0" applyFont="1" applyBorder="1" applyAlignment="1"/>
    <xf numFmtId="0" fontId="7" fillId="0" borderId="17" xfId="0" applyFont="1" applyBorder="1" applyAlignment="1"/>
    <xf numFmtId="10" fontId="4" fillId="2" borderId="17" xfId="7" applyNumberFormat="1" applyFont="1" applyFill="1" applyBorder="1" applyAlignment="1">
      <alignment horizontal="center" vertical="center"/>
    </xf>
    <xf numFmtId="10" fontId="4" fillId="46" borderId="17" xfId="7" applyNumberFormat="1" applyFont="1" applyFill="1" applyBorder="1" applyAlignment="1">
      <alignment horizontal="center" vertical="center"/>
    </xf>
    <xf numFmtId="10" fontId="4" fillId="47" borderId="17" xfId="7" applyNumberFormat="1" applyFont="1" applyFill="1" applyBorder="1" applyAlignment="1">
      <alignment horizontal="center" vertical="center"/>
    </xf>
    <xf numFmtId="0" fontId="2" fillId="0" borderId="178" xfId="0" applyNumberFormat="1" applyFont="1" applyFill="1" applyBorder="1" applyAlignment="1">
      <alignment horizontal="left" vertical="center"/>
    </xf>
    <xf numFmtId="9" fontId="52" fillId="2" borderId="17" xfId="7" applyNumberFormat="1" applyFont="1" applyFill="1" applyBorder="1" applyAlignment="1">
      <alignment horizontal="center" vertical="center"/>
    </xf>
    <xf numFmtId="2" fontId="52" fillId="48" borderId="17" xfId="7" applyNumberFormat="1" applyFont="1" applyFill="1" applyBorder="1" applyAlignment="1">
      <alignment horizontal="center" vertical="center"/>
    </xf>
    <xf numFmtId="9" fontId="52" fillId="48" borderId="154" xfId="0" applyNumberFormat="1" applyFont="1" applyFill="1" applyBorder="1" applyAlignment="1">
      <alignment horizontal="center" vertical="top" wrapText="1"/>
    </xf>
    <xf numFmtId="1" fontId="52" fillId="48" borderId="17" xfId="7" applyNumberFormat="1" applyFont="1" applyFill="1" applyBorder="1" applyAlignment="1">
      <alignment horizontal="center" vertical="center"/>
    </xf>
    <xf numFmtId="9" fontId="52" fillId="48" borderId="17" xfId="7" applyNumberFormat="1" applyFont="1" applyFill="1" applyBorder="1" applyAlignment="1">
      <alignment horizontal="center" vertical="center"/>
    </xf>
    <xf numFmtId="0" fontId="52" fillId="48" borderId="17" xfId="7" applyNumberFormat="1" applyFont="1" applyFill="1" applyBorder="1" applyAlignment="1">
      <alignment horizontal="left" vertical="center" wrapText="1"/>
    </xf>
    <xf numFmtId="0" fontId="2" fillId="0" borderId="11" xfId="0" applyFont="1" applyBorder="1" applyAlignment="1">
      <alignment horizontal="center" vertical="center" wrapText="1"/>
    </xf>
    <xf numFmtId="0" fontId="7" fillId="0" borderId="136" xfId="0" applyFont="1" applyBorder="1" applyAlignment="1">
      <alignment horizontal="center" vertical="center" wrapText="1"/>
    </xf>
    <xf numFmtId="0" fontId="2"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9" xfId="0" applyFont="1" applyBorder="1" applyAlignment="1">
      <alignment horizontal="center" vertical="center" wrapText="1"/>
    </xf>
    <xf numFmtId="0" fontId="2" fillId="0" borderId="3" xfId="0" applyFont="1" applyBorder="1" applyAlignment="1">
      <alignment horizontal="center" vertical="center" wrapText="1"/>
    </xf>
    <xf numFmtId="0" fontId="7" fillId="0" borderId="132" xfId="0" applyFont="1" applyBorder="1" applyAlignment="1">
      <alignment horizontal="center" vertical="center"/>
    </xf>
    <xf numFmtId="0" fontId="7" fillId="0" borderId="134" xfId="0" applyFont="1" applyBorder="1" applyAlignment="1">
      <alignment horizontal="center" vertical="center"/>
    </xf>
    <xf numFmtId="0" fontId="7" fillId="0" borderId="13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 xfId="0" applyFont="1" applyBorder="1" applyAlignment="1">
      <alignment horizontal="left" vertical="center"/>
    </xf>
    <xf numFmtId="0" fontId="7" fillId="0" borderId="9" xfId="0" applyFont="1" applyBorder="1" applyAlignment="1">
      <alignment horizontal="left"/>
    </xf>
    <xf numFmtId="0" fontId="7" fillId="0" borderId="3" xfId="0" applyFont="1" applyBorder="1" applyAlignment="1">
      <alignment horizontal="left"/>
    </xf>
    <xf numFmtId="0" fontId="2" fillId="0" borderId="132" xfId="0" applyFont="1" applyBorder="1" applyAlignment="1">
      <alignment horizontal="left" vertical="center"/>
    </xf>
    <xf numFmtId="0" fontId="7" fillId="0" borderId="134" xfId="0" applyFont="1" applyBorder="1" applyAlignment="1">
      <alignment horizontal="left"/>
    </xf>
    <xf numFmtId="0" fontId="7" fillId="0" borderId="133" xfId="0" applyFont="1" applyBorder="1" applyAlignment="1">
      <alignment horizontal="left"/>
    </xf>
    <xf numFmtId="0" fontId="2" fillId="37" borderId="136" xfId="0" applyFont="1" applyFill="1" applyBorder="1" applyAlignment="1">
      <alignment horizontal="center" vertical="center" wrapText="1"/>
    </xf>
    <xf numFmtId="0" fontId="2" fillId="37" borderId="124" xfId="0" applyFont="1" applyFill="1" applyBorder="1" applyAlignment="1">
      <alignment horizontal="center" vertical="center" wrapText="1"/>
    </xf>
    <xf numFmtId="0" fontId="2" fillId="37" borderId="135" xfId="0" applyFont="1" applyFill="1" applyBorder="1" applyAlignment="1">
      <alignment horizontal="center" vertical="center" wrapText="1"/>
    </xf>
    <xf numFmtId="0" fontId="2" fillId="0" borderId="0" xfId="0" applyFont="1" applyAlignment="1">
      <alignment horizontal="left" vertical="center"/>
    </xf>
    <xf numFmtId="0" fontId="2" fillId="0" borderId="4" xfId="0" applyFont="1" applyBorder="1" applyAlignment="1">
      <alignment horizontal="left" vertical="center"/>
    </xf>
    <xf numFmtId="0" fontId="14" fillId="2" borderId="23" xfId="0" applyFont="1" applyFill="1" applyBorder="1" applyAlignment="1">
      <alignment horizontal="center" wrapText="1"/>
    </xf>
    <xf numFmtId="0" fontId="3" fillId="2" borderId="23" xfId="0" applyFont="1" applyFill="1" applyBorder="1" applyAlignment="1">
      <alignment horizontal="center" vertical="center" wrapText="1"/>
    </xf>
    <xf numFmtId="0" fontId="14" fillId="2" borderId="23" xfId="0" applyFont="1" applyFill="1" applyBorder="1" applyAlignment="1">
      <alignment horizontal="center" vertical="center" wrapText="1"/>
    </xf>
    <xf numFmtId="0" fontId="17" fillId="2" borderId="134" xfId="0" applyFont="1" applyFill="1" applyBorder="1" applyAlignment="1">
      <alignment horizontal="center" vertical="center" wrapText="1" shrinkToFit="1"/>
    </xf>
    <xf numFmtId="0" fontId="17" fillId="2" borderId="136" xfId="0" applyFont="1" applyFill="1" applyBorder="1" applyAlignment="1">
      <alignment horizontal="center" vertical="center" wrapText="1" shrinkToFit="1"/>
    </xf>
    <xf numFmtId="0" fontId="18" fillId="2" borderId="16" xfId="0" applyFont="1" applyFill="1" applyBorder="1" applyAlignment="1">
      <alignment horizontal="center" vertical="center" wrapText="1" shrinkToFit="1"/>
    </xf>
    <xf numFmtId="0" fontId="13" fillId="2" borderId="178" xfId="0" applyFont="1" applyFill="1" applyBorder="1" applyAlignment="1"/>
    <xf numFmtId="0" fontId="3" fillId="2" borderId="180" xfId="0" applyFont="1" applyFill="1" applyBorder="1" applyAlignment="1">
      <alignment horizontal="center" vertical="center" wrapText="1"/>
    </xf>
    <xf numFmtId="0" fontId="13" fillId="0" borderId="0" xfId="0" applyFont="1" applyBorder="1" applyAlignment="1"/>
    <xf numFmtId="0" fontId="13" fillId="2" borderId="34" xfId="0" applyFont="1" applyFill="1" applyBorder="1" applyAlignment="1">
      <alignment horizontal="center" wrapText="1"/>
    </xf>
    <xf numFmtId="0" fontId="13" fillId="2" borderId="35" xfId="0" applyFont="1" applyFill="1" applyBorder="1" applyAlignment="1">
      <alignment horizontal="center" wrapText="1"/>
    </xf>
    <xf numFmtId="0" fontId="13" fillId="2" borderId="36" xfId="0" applyFont="1" applyFill="1" applyBorder="1" applyAlignment="1">
      <alignment horizontal="center" wrapText="1"/>
    </xf>
    <xf numFmtId="0" fontId="13" fillId="2" borderId="40" xfId="0" applyFont="1" applyFill="1" applyBorder="1" applyAlignment="1">
      <alignment horizontal="center" wrapText="1"/>
    </xf>
    <xf numFmtId="0" fontId="13" fillId="2" borderId="4" xfId="0" applyFont="1" applyFill="1" applyBorder="1" applyAlignment="1">
      <alignment horizontal="center" wrapText="1"/>
    </xf>
    <xf numFmtId="0" fontId="13" fillId="2" borderId="41" xfId="0" applyFont="1" applyFill="1" applyBorder="1" applyAlignment="1">
      <alignment horizontal="center" wrapText="1"/>
    </xf>
    <xf numFmtId="0" fontId="17" fillId="2" borderId="28" xfId="0" applyFont="1" applyFill="1" applyBorder="1" applyAlignment="1">
      <alignment horizontal="center" vertical="center" wrapText="1" shrinkToFit="1"/>
    </xf>
    <xf numFmtId="0" fontId="17" fillId="2" borderId="9" xfId="0" applyFont="1" applyFill="1" applyBorder="1" applyAlignment="1">
      <alignment horizontal="center" vertical="center" wrapText="1" shrinkToFit="1"/>
    </xf>
    <xf numFmtId="0" fontId="17" fillId="2" borderId="11" xfId="0" applyFont="1" applyFill="1" applyBorder="1" applyAlignment="1">
      <alignment horizontal="center" vertical="center" wrapText="1" shrinkToFit="1"/>
    </xf>
    <xf numFmtId="0" fontId="17" fillId="2" borderId="135" xfId="0" applyFont="1" applyFill="1" applyBorder="1" applyAlignment="1">
      <alignment horizontal="center" vertical="center" wrapText="1" shrinkToFit="1"/>
    </xf>
  </cellXfs>
  <cellStyles count="401">
    <cellStyle name="20% - Akzent1" xfId="15" xr:uid="{00000000-0005-0000-0000-000000000000}"/>
    <cellStyle name="20% - Akzent2" xfId="16" xr:uid="{00000000-0005-0000-0000-000001000000}"/>
    <cellStyle name="20% - Akzent3" xfId="17" xr:uid="{00000000-0005-0000-0000-000002000000}"/>
    <cellStyle name="20% - Akzent4" xfId="18" xr:uid="{00000000-0005-0000-0000-000003000000}"/>
    <cellStyle name="20% - Akzent5" xfId="19" xr:uid="{00000000-0005-0000-0000-000004000000}"/>
    <cellStyle name="20% - Akzent6" xfId="20" xr:uid="{00000000-0005-0000-0000-000005000000}"/>
    <cellStyle name="20% - Énfasis1" xfId="21" xr:uid="{00000000-0005-0000-0000-000006000000}"/>
    <cellStyle name="20% - Énfasis2" xfId="22" xr:uid="{00000000-0005-0000-0000-000007000000}"/>
    <cellStyle name="20% - Énfasis3" xfId="23" xr:uid="{00000000-0005-0000-0000-000008000000}"/>
    <cellStyle name="20% - Énfasis4" xfId="24" xr:uid="{00000000-0005-0000-0000-000009000000}"/>
    <cellStyle name="20% - Énfasis5" xfId="25" xr:uid="{00000000-0005-0000-0000-00000A000000}"/>
    <cellStyle name="20% - Énfasis6" xfId="26" xr:uid="{00000000-0005-0000-0000-00000B000000}"/>
    <cellStyle name="40% - Akzent1" xfId="27" xr:uid="{00000000-0005-0000-0000-00000C000000}"/>
    <cellStyle name="40% - Akzent2" xfId="28" xr:uid="{00000000-0005-0000-0000-00000D000000}"/>
    <cellStyle name="40% - Akzent3" xfId="29" xr:uid="{00000000-0005-0000-0000-00000E000000}"/>
    <cellStyle name="40% - Akzent4" xfId="30" xr:uid="{00000000-0005-0000-0000-00000F000000}"/>
    <cellStyle name="40% - Akzent5" xfId="31" xr:uid="{00000000-0005-0000-0000-000010000000}"/>
    <cellStyle name="40% - Akzent6" xfId="32" xr:uid="{00000000-0005-0000-0000-000011000000}"/>
    <cellStyle name="40% - Énfasis1" xfId="33" xr:uid="{00000000-0005-0000-0000-000012000000}"/>
    <cellStyle name="40% - Énfasis2" xfId="34" xr:uid="{00000000-0005-0000-0000-000013000000}"/>
    <cellStyle name="40% - Énfasis3" xfId="35" xr:uid="{00000000-0005-0000-0000-000014000000}"/>
    <cellStyle name="40% - Énfasis4" xfId="36" xr:uid="{00000000-0005-0000-0000-000015000000}"/>
    <cellStyle name="40% - Énfasis5" xfId="37" xr:uid="{00000000-0005-0000-0000-000016000000}"/>
    <cellStyle name="40% - Énfasis6" xfId="38" xr:uid="{00000000-0005-0000-0000-000017000000}"/>
    <cellStyle name="60% - Akzent1" xfId="39" xr:uid="{00000000-0005-0000-0000-000018000000}"/>
    <cellStyle name="60% - Akzent2" xfId="40" xr:uid="{00000000-0005-0000-0000-000019000000}"/>
    <cellStyle name="60% - Akzent3" xfId="41" xr:uid="{00000000-0005-0000-0000-00001A000000}"/>
    <cellStyle name="60% - Akzent4" xfId="42" xr:uid="{00000000-0005-0000-0000-00001B000000}"/>
    <cellStyle name="60% - Akzent5" xfId="43" xr:uid="{00000000-0005-0000-0000-00001C000000}"/>
    <cellStyle name="60% - Akzent6" xfId="44" xr:uid="{00000000-0005-0000-0000-00001D000000}"/>
    <cellStyle name="60% - Énfasis1" xfId="45" xr:uid="{00000000-0005-0000-0000-00001E000000}"/>
    <cellStyle name="60% - Énfasis2" xfId="46" xr:uid="{00000000-0005-0000-0000-00001F000000}"/>
    <cellStyle name="60% - Énfasis3" xfId="47" xr:uid="{00000000-0005-0000-0000-000020000000}"/>
    <cellStyle name="60% - Énfasis4" xfId="48" xr:uid="{00000000-0005-0000-0000-000021000000}"/>
    <cellStyle name="60% - Énfasis5" xfId="49" xr:uid="{00000000-0005-0000-0000-000022000000}"/>
    <cellStyle name="60% - Énfasis6" xfId="50" xr:uid="{00000000-0005-0000-0000-000023000000}"/>
    <cellStyle name="Ausgabe" xfId="51" xr:uid="{00000000-0005-0000-0000-000024000000}"/>
    <cellStyle name="Ausgabe 10" xfId="221" xr:uid="{00000000-0005-0000-0000-000025000000}"/>
    <cellStyle name="Ausgabe 11" xfId="227" xr:uid="{00000000-0005-0000-0000-000026000000}"/>
    <cellStyle name="Ausgabe 12" xfId="233" xr:uid="{00000000-0005-0000-0000-000027000000}"/>
    <cellStyle name="Ausgabe 13" xfId="239" xr:uid="{00000000-0005-0000-0000-000028000000}"/>
    <cellStyle name="Ausgabe 14" xfId="243" xr:uid="{00000000-0005-0000-0000-000029000000}"/>
    <cellStyle name="Ausgabe 15" xfId="247" xr:uid="{00000000-0005-0000-0000-00002A000000}"/>
    <cellStyle name="Ausgabe 16" xfId="251" xr:uid="{00000000-0005-0000-0000-00002B000000}"/>
    <cellStyle name="Ausgabe 17" xfId="255" xr:uid="{00000000-0005-0000-0000-00002C000000}"/>
    <cellStyle name="Ausgabe 18" xfId="259" xr:uid="{00000000-0005-0000-0000-00002D000000}"/>
    <cellStyle name="Ausgabe 19" xfId="278" xr:uid="{00000000-0005-0000-0000-00002E000000}"/>
    <cellStyle name="Ausgabe 2" xfId="137" xr:uid="{00000000-0005-0000-0000-00002F000000}"/>
    <cellStyle name="Ausgabe 2 2" xfId="302" xr:uid="{00000000-0005-0000-0000-000030000000}"/>
    <cellStyle name="Ausgabe 2 3" xfId="264" xr:uid="{00000000-0005-0000-0000-000031000000}"/>
    <cellStyle name="Ausgabe 20" xfId="322" xr:uid="{00000000-0005-0000-0000-000032000000}"/>
    <cellStyle name="Ausgabe 3" xfId="166" xr:uid="{00000000-0005-0000-0000-000033000000}"/>
    <cellStyle name="Ausgabe 3 2" xfId="301" xr:uid="{00000000-0005-0000-0000-000034000000}"/>
    <cellStyle name="Ausgabe 3 3" xfId="265" xr:uid="{00000000-0005-0000-0000-000035000000}"/>
    <cellStyle name="Ausgabe 4" xfId="114" xr:uid="{00000000-0005-0000-0000-000036000000}"/>
    <cellStyle name="Ausgabe 4 2" xfId="293" xr:uid="{00000000-0005-0000-0000-000037000000}"/>
    <cellStyle name="Ausgabe 4 3" xfId="273" xr:uid="{00000000-0005-0000-0000-000038000000}"/>
    <cellStyle name="Ausgabe 5" xfId="175" xr:uid="{00000000-0005-0000-0000-000039000000}"/>
    <cellStyle name="Ausgabe 5 2" xfId="334" xr:uid="{00000000-0005-0000-0000-00003A000000}"/>
    <cellStyle name="Ausgabe 5 3" xfId="392" xr:uid="{00000000-0005-0000-0000-00003B000000}"/>
    <cellStyle name="Ausgabe 6" xfId="182" xr:uid="{00000000-0005-0000-0000-00003C000000}"/>
    <cellStyle name="Ausgabe 7" xfId="205" xr:uid="{00000000-0005-0000-0000-00003D000000}"/>
    <cellStyle name="Ausgabe 8" xfId="185" xr:uid="{00000000-0005-0000-0000-00003E000000}"/>
    <cellStyle name="Ausgabe 9" xfId="200" xr:uid="{00000000-0005-0000-0000-00003F000000}"/>
    <cellStyle name="Berechnung" xfId="52" xr:uid="{00000000-0005-0000-0000-000040000000}"/>
    <cellStyle name="Berechnung 10" xfId="168" xr:uid="{00000000-0005-0000-0000-000041000000}"/>
    <cellStyle name="Berechnung 11" xfId="211" xr:uid="{00000000-0005-0000-0000-000042000000}"/>
    <cellStyle name="Berechnung 12" xfId="188" xr:uid="{00000000-0005-0000-0000-000043000000}"/>
    <cellStyle name="Berechnung 13" xfId="214" xr:uid="{00000000-0005-0000-0000-000044000000}"/>
    <cellStyle name="Berechnung 14" xfId="170" xr:uid="{00000000-0005-0000-0000-000045000000}"/>
    <cellStyle name="Berechnung 15" xfId="210" xr:uid="{00000000-0005-0000-0000-000046000000}"/>
    <cellStyle name="Berechnung 16" xfId="184" xr:uid="{00000000-0005-0000-0000-000047000000}"/>
    <cellStyle name="Berechnung 17" xfId="212" xr:uid="{00000000-0005-0000-0000-000048000000}"/>
    <cellStyle name="Berechnung 18" xfId="123" xr:uid="{00000000-0005-0000-0000-000049000000}"/>
    <cellStyle name="Berechnung 19" xfId="279" xr:uid="{00000000-0005-0000-0000-00004A000000}"/>
    <cellStyle name="Berechnung 2" xfId="138" xr:uid="{00000000-0005-0000-0000-00004B000000}"/>
    <cellStyle name="Berechnung 2 2" xfId="303" xr:uid="{00000000-0005-0000-0000-00004C000000}"/>
    <cellStyle name="Berechnung 2 3" xfId="376" xr:uid="{00000000-0005-0000-0000-00004D000000}"/>
    <cellStyle name="Berechnung 20" xfId="291" xr:uid="{00000000-0005-0000-0000-00004E000000}"/>
    <cellStyle name="Berechnung 3" xfId="160" xr:uid="{00000000-0005-0000-0000-00004F000000}"/>
    <cellStyle name="Berechnung 3 2" xfId="300" xr:uid="{00000000-0005-0000-0000-000050000000}"/>
    <cellStyle name="Berechnung 3 3" xfId="266" xr:uid="{00000000-0005-0000-0000-000051000000}"/>
    <cellStyle name="Berechnung 4" xfId="125" xr:uid="{00000000-0005-0000-0000-000052000000}"/>
    <cellStyle name="Berechnung 4 2" xfId="319" xr:uid="{00000000-0005-0000-0000-000053000000}"/>
    <cellStyle name="Berechnung 4 3" xfId="387" xr:uid="{00000000-0005-0000-0000-000054000000}"/>
    <cellStyle name="Berechnung 5" xfId="167" xr:uid="{00000000-0005-0000-0000-000055000000}"/>
    <cellStyle name="Berechnung 5 2" xfId="335" xr:uid="{00000000-0005-0000-0000-000056000000}"/>
    <cellStyle name="Berechnung 5 3" xfId="393" xr:uid="{00000000-0005-0000-0000-000057000000}"/>
    <cellStyle name="Berechnung 6" xfId="72" xr:uid="{00000000-0005-0000-0000-000058000000}"/>
    <cellStyle name="Berechnung 7" xfId="198" xr:uid="{00000000-0005-0000-0000-000059000000}"/>
    <cellStyle name="Berechnung 8" xfId="191" xr:uid="{00000000-0005-0000-0000-00005A000000}"/>
    <cellStyle name="Berechnung 9" xfId="136" xr:uid="{00000000-0005-0000-0000-00005B000000}"/>
    <cellStyle name="Bra" xfId="12" builtinId="26"/>
    <cellStyle name="Buena" xfId="53" xr:uid="{00000000-0005-0000-0000-00005D000000}"/>
    <cellStyle name="Cálculo" xfId="54" xr:uid="{00000000-0005-0000-0000-00005E000000}"/>
    <cellStyle name="Cálculo 10" xfId="218" xr:uid="{00000000-0005-0000-0000-00005F000000}"/>
    <cellStyle name="Cálculo 11" xfId="224" xr:uid="{00000000-0005-0000-0000-000060000000}"/>
    <cellStyle name="Cálculo 12" xfId="230" xr:uid="{00000000-0005-0000-0000-000061000000}"/>
    <cellStyle name="Cálculo 13" xfId="236" xr:uid="{00000000-0005-0000-0000-000062000000}"/>
    <cellStyle name="Cálculo 14" xfId="241" xr:uid="{00000000-0005-0000-0000-000063000000}"/>
    <cellStyle name="Cálculo 15" xfId="245" xr:uid="{00000000-0005-0000-0000-000064000000}"/>
    <cellStyle name="Cálculo 16" xfId="249" xr:uid="{00000000-0005-0000-0000-000065000000}"/>
    <cellStyle name="Cálculo 17" xfId="253" xr:uid="{00000000-0005-0000-0000-000066000000}"/>
    <cellStyle name="Cálculo 18" xfId="257" xr:uid="{00000000-0005-0000-0000-000067000000}"/>
    <cellStyle name="Cálculo 19" xfId="280" xr:uid="{00000000-0005-0000-0000-000068000000}"/>
    <cellStyle name="Cálculo 2" xfId="139" xr:uid="{00000000-0005-0000-0000-000069000000}"/>
    <cellStyle name="Cálculo 2 2" xfId="304" xr:uid="{00000000-0005-0000-0000-00006A000000}"/>
    <cellStyle name="Cálculo 2 3" xfId="377" xr:uid="{00000000-0005-0000-0000-00006B000000}"/>
    <cellStyle name="Cálculo 20" xfId="286" xr:uid="{00000000-0005-0000-0000-00006C000000}"/>
    <cellStyle name="Cálculo 3" xfId="165" xr:uid="{00000000-0005-0000-0000-00006D000000}"/>
    <cellStyle name="Cálculo 3 2" xfId="298" xr:uid="{00000000-0005-0000-0000-00006E000000}"/>
    <cellStyle name="Cálculo 3 3" xfId="268" xr:uid="{00000000-0005-0000-0000-00006F000000}"/>
    <cellStyle name="Cálculo 4" xfId="94" xr:uid="{00000000-0005-0000-0000-000070000000}"/>
    <cellStyle name="Cálculo 4 2" xfId="329" xr:uid="{00000000-0005-0000-0000-000071000000}"/>
    <cellStyle name="Cálculo 4 3" xfId="391" xr:uid="{00000000-0005-0000-0000-000072000000}"/>
    <cellStyle name="Cálculo 5" xfId="172" xr:uid="{00000000-0005-0000-0000-000073000000}"/>
    <cellStyle name="Cálculo 5 2" xfId="336" xr:uid="{00000000-0005-0000-0000-000074000000}"/>
    <cellStyle name="Cálculo 5 3" xfId="394" xr:uid="{00000000-0005-0000-0000-000075000000}"/>
    <cellStyle name="Cálculo 6" xfId="177" xr:uid="{00000000-0005-0000-0000-000076000000}"/>
    <cellStyle name="Cálculo 7" xfId="192" xr:uid="{00000000-0005-0000-0000-000077000000}"/>
    <cellStyle name="Cálculo 8" xfId="135" xr:uid="{00000000-0005-0000-0000-000078000000}"/>
    <cellStyle name="Cálculo 9" xfId="196" xr:uid="{00000000-0005-0000-0000-000079000000}"/>
    <cellStyle name="Celda de comprobación" xfId="55" xr:uid="{00000000-0005-0000-0000-00007A000000}"/>
    <cellStyle name="Celda vinculada" xfId="56" xr:uid="{00000000-0005-0000-0000-00007B000000}"/>
    <cellStyle name="Eingabe" xfId="57" xr:uid="{00000000-0005-0000-0000-00007C000000}"/>
    <cellStyle name="Eingabe 10" xfId="197" xr:uid="{00000000-0005-0000-0000-00007D000000}"/>
    <cellStyle name="Eingabe 11" xfId="124" xr:uid="{00000000-0005-0000-0000-00007E000000}"/>
    <cellStyle name="Eingabe 12" xfId="140" xr:uid="{00000000-0005-0000-0000-00007F000000}"/>
    <cellStyle name="Eingabe 13" xfId="126" xr:uid="{00000000-0005-0000-0000-000080000000}"/>
    <cellStyle name="Eingabe 14" xfId="120" xr:uid="{00000000-0005-0000-0000-000081000000}"/>
    <cellStyle name="Eingabe 15" xfId="193" xr:uid="{00000000-0005-0000-0000-000082000000}"/>
    <cellStyle name="Eingabe 16" xfId="223" xr:uid="{00000000-0005-0000-0000-000083000000}"/>
    <cellStyle name="Eingabe 17" xfId="229" xr:uid="{00000000-0005-0000-0000-000084000000}"/>
    <cellStyle name="Eingabe 18" xfId="235" xr:uid="{00000000-0005-0000-0000-000085000000}"/>
    <cellStyle name="Eingabe 19" xfId="281" xr:uid="{00000000-0005-0000-0000-000086000000}"/>
    <cellStyle name="Eingabe 2" xfId="141" xr:uid="{00000000-0005-0000-0000-000087000000}"/>
    <cellStyle name="Eingabe 2 2" xfId="306" xr:uid="{00000000-0005-0000-0000-000088000000}"/>
    <cellStyle name="Eingabe 2 3" xfId="379" xr:uid="{00000000-0005-0000-0000-000089000000}"/>
    <cellStyle name="Eingabe 20" xfId="323" xr:uid="{00000000-0005-0000-0000-00008A000000}"/>
    <cellStyle name="Eingabe 3" xfId="152" xr:uid="{00000000-0005-0000-0000-00008B000000}"/>
    <cellStyle name="Eingabe 3 2" xfId="297" xr:uid="{00000000-0005-0000-0000-00008C000000}"/>
    <cellStyle name="Eingabe 3 3" xfId="269" xr:uid="{00000000-0005-0000-0000-00008D000000}"/>
    <cellStyle name="Eingabe 4" xfId="143" xr:uid="{00000000-0005-0000-0000-00008E000000}"/>
    <cellStyle name="Eingabe 4 2" xfId="296" xr:uid="{00000000-0005-0000-0000-00008F000000}"/>
    <cellStyle name="Eingabe 4 3" xfId="270" xr:uid="{00000000-0005-0000-0000-000090000000}"/>
    <cellStyle name="Eingabe 5" xfId="93" xr:uid="{00000000-0005-0000-0000-000091000000}"/>
    <cellStyle name="Eingabe 5 2" xfId="337" xr:uid="{00000000-0005-0000-0000-000092000000}"/>
    <cellStyle name="Eingabe 5 3" xfId="395" xr:uid="{00000000-0005-0000-0000-000093000000}"/>
    <cellStyle name="Eingabe 6" xfId="159" xr:uid="{00000000-0005-0000-0000-000094000000}"/>
    <cellStyle name="Eingabe 7" xfId="187" xr:uid="{00000000-0005-0000-0000-000095000000}"/>
    <cellStyle name="Eingabe 8" xfId="73" xr:uid="{00000000-0005-0000-0000-000096000000}"/>
    <cellStyle name="Eingabe 9" xfId="201" xr:uid="{00000000-0005-0000-0000-000097000000}"/>
    <cellStyle name="Encabezado 4" xfId="58" xr:uid="{00000000-0005-0000-0000-000098000000}"/>
    <cellStyle name="Énfasis1" xfId="59" xr:uid="{00000000-0005-0000-0000-000099000000}"/>
    <cellStyle name="Énfasis2" xfId="60" xr:uid="{00000000-0005-0000-0000-00009A000000}"/>
    <cellStyle name="Énfasis3" xfId="61" xr:uid="{00000000-0005-0000-0000-00009B000000}"/>
    <cellStyle name="Énfasis4" xfId="62" xr:uid="{00000000-0005-0000-0000-00009C000000}"/>
    <cellStyle name="Énfasis5" xfId="63" xr:uid="{00000000-0005-0000-0000-00009D000000}"/>
    <cellStyle name="Énfasis6" xfId="64" xr:uid="{00000000-0005-0000-0000-00009E000000}"/>
    <cellStyle name="Entrada" xfId="65" xr:uid="{00000000-0005-0000-0000-00009F000000}"/>
    <cellStyle name="Entrada 10" xfId="131" xr:uid="{00000000-0005-0000-0000-0000A0000000}"/>
    <cellStyle name="Entrada 11" xfId="151" xr:uid="{00000000-0005-0000-0000-0000A1000000}"/>
    <cellStyle name="Entrada 12" xfId="195" xr:uid="{00000000-0005-0000-0000-0000A2000000}"/>
    <cellStyle name="Entrada 13" xfId="158" xr:uid="{00000000-0005-0000-0000-0000A3000000}"/>
    <cellStyle name="Entrada 14" xfId="216" xr:uid="{00000000-0005-0000-0000-0000A4000000}"/>
    <cellStyle name="Entrada 15" xfId="104" xr:uid="{00000000-0005-0000-0000-0000A5000000}"/>
    <cellStyle name="Entrada 16" xfId="202" xr:uid="{00000000-0005-0000-0000-0000A6000000}"/>
    <cellStyle name="Entrada 17" xfId="117" xr:uid="{00000000-0005-0000-0000-0000A7000000}"/>
    <cellStyle name="Entrada 18" xfId="206" xr:uid="{00000000-0005-0000-0000-0000A8000000}"/>
    <cellStyle name="Entrada 19" xfId="283" xr:uid="{00000000-0005-0000-0000-0000A9000000}"/>
    <cellStyle name="Entrada 2" xfId="148" xr:uid="{00000000-0005-0000-0000-0000AA000000}"/>
    <cellStyle name="Entrada 2 2" xfId="309" xr:uid="{00000000-0005-0000-0000-0000AB000000}"/>
    <cellStyle name="Entrada 2 3" xfId="382" xr:uid="{00000000-0005-0000-0000-0000AC000000}"/>
    <cellStyle name="Entrada 20" xfId="285" xr:uid="{00000000-0005-0000-0000-0000AD000000}"/>
    <cellStyle name="Entrada 3" xfId="147" xr:uid="{00000000-0005-0000-0000-0000AE000000}"/>
    <cellStyle name="Entrada 3 2" xfId="295" xr:uid="{00000000-0005-0000-0000-0000AF000000}"/>
    <cellStyle name="Entrada 3 3" xfId="271" xr:uid="{00000000-0005-0000-0000-0000B0000000}"/>
    <cellStyle name="Entrada 4" xfId="150" xr:uid="{00000000-0005-0000-0000-0000B1000000}"/>
    <cellStyle name="Entrada 4 2" xfId="299" xr:uid="{00000000-0005-0000-0000-0000B2000000}"/>
    <cellStyle name="Entrada 4 3" xfId="267" xr:uid="{00000000-0005-0000-0000-0000B3000000}"/>
    <cellStyle name="Entrada 5" xfId="145" xr:uid="{00000000-0005-0000-0000-0000B4000000}"/>
    <cellStyle name="Entrada 5 2" xfId="338" xr:uid="{00000000-0005-0000-0000-0000B5000000}"/>
    <cellStyle name="Entrada 5 3" xfId="396" xr:uid="{00000000-0005-0000-0000-0000B6000000}"/>
    <cellStyle name="Entrada 6" xfId="164" xr:uid="{00000000-0005-0000-0000-0000B7000000}"/>
    <cellStyle name="Entrada 7" xfId="130" xr:uid="{00000000-0005-0000-0000-0000B8000000}"/>
    <cellStyle name="Entrada 8" xfId="128" xr:uid="{00000000-0005-0000-0000-0000B9000000}"/>
    <cellStyle name="Entrada 9" xfId="179" xr:uid="{00000000-0005-0000-0000-0000BA000000}"/>
    <cellStyle name="Ergebnis" xfId="66" xr:uid="{00000000-0005-0000-0000-0000BB000000}"/>
    <cellStyle name="Ergebnis 10" xfId="209" xr:uid="{00000000-0005-0000-0000-0000BC000000}"/>
    <cellStyle name="Ergebnis 11" xfId="122" xr:uid="{00000000-0005-0000-0000-0000BD000000}"/>
    <cellStyle name="Ergebnis 12" xfId="199" xr:uid="{00000000-0005-0000-0000-0000BE000000}"/>
    <cellStyle name="Ergebnis 13" xfId="75" xr:uid="{00000000-0005-0000-0000-0000BF000000}"/>
    <cellStyle name="Ergebnis 14" xfId="217" xr:uid="{00000000-0005-0000-0000-0000C0000000}"/>
    <cellStyle name="Ergebnis 15" xfId="219" xr:uid="{00000000-0005-0000-0000-0000C1000000}"/>
    <cellStyle name="Ergebnis 16" xfId="225" xr:uid="{00000000-0005-0000-0000-0000C2000000}"/>
    <cellStyle name="Ergebnis 17" xfId="231" xr:uid="{00000000-0005-0000-0000-0000C3000000}"/>
    <cellStyle name="Ergebnis 18" xfId="237" xr:uid="{00000000-0005-0000-0000-0000C4000000}"/>
    <cellStyle name="Ergebnis 19" xfId="284" xr:uid="{00000000-0005-0000-0000-0000C5000000}"/>
    <cellStyle name="Ergebnis 2" xfId="149" xr:uid="{00000000-0005-0000-0000-0000C6000000}"/>
    <cellStyle name="Ergebnis 2 2" xfId="310" xr:uid="{00000000-0005-0000-0000-0000C7000000}"/>
    <cellStyle name="Ergebnis 2 3" xfId="383" xr:uid="{00000000-0005-0000-0000-0000C8000000}"/>
    <cellStyle name="Ergebnis 20" xfId="282" xr:uid="{00000000-0005-0000-0000-0000C9000000}"/>
    <cellStyle name="Ergebnis 3" xfId="146" xr:uid="{00000000-0005-0000-0000-0000CA000000}"/>
    <cellStyle name="Ergebnis 3 2" xfId="294" xr:uid="{00000000-0005-0000-0000-0000CB000000}"/>
    <cellStyle name="Ergebnis 3 3" xfId="272" xr:uid="{00000000-0005-0000-0000-0000CC000000}"/>
    <cellStyle name="Ergebnis 4" xfId="162" xr:uid="{00000000-0005-0000-0000-0000CD000000}"/>
    <cellStyle name="Ergebnis 4 2" xfId="328" xr:uid="{00000000-0005-0000-0000-0000CE000000}"/>
    <cellStyle name="Ergebnis 4 3" xfId="390" xr:uid="{00000000-0005-0000-0000-0000CF000000}"/>
    <cellStyle name="Ergebnis 5" xfId="121" xr:uid="{00000000-0005-0000-0000-0000D0000000}"/>
    <cellStyle name="Ergebnis 5 2" xfId="339" xr:uid="{00000000-0005-0000-0000-0000D1000000}"/>
    <cellStyle name="Ergebnis 5 3" xfId="397" xr:uid="{00000000-0005-0000-0000-0000D2000000}"/>
    <cellStyle name="Ergebnis 6" xfId="161" xr:uid="{00000000-0005-0000-0000-0000D3000000}"/>
    <cellStyle name="Ergebnis 7" xfId="180" xr:uid="{00000000-0005-0000-0000-0000D4000000}"/>
    <cellStyle name="Ergebnis 8" xfId="127" xr:uid="{00000000-0005-0000-0000-0000D5000000}"/>
    <cellStyle name="Ergebnis 9" xfId="118" xr:uid="{00000000-0005-0000-0000-0000D6000000}"/>
    <cellStyle name="Erklärender Text" xfId="67" xr:uid="{00000000-0005-0000-0000-0000D7000000}"/>
    <cellStyle name="Hyperlänk" xfId="97" builtinId="8"/>
    <cellStyle name="Hyperlänk 2" xfId="263" xr:uid="{00000000-0005-0000-0000-0000D9000000}"/>
    <cellStyle name="Incorrecto" xfId="68" xr:uid="{00000000-0005-0000-0000-0000DA000000}"/>
    <cellStyle name="Neutral" xfId="13" builtinId="28"/>
    <cellStyle name="Normal" xfId="0" builtinId="0"/>
    <cellStyle name="Normal 2" xfId="69" xr:uid="{00000000-0005-0000-0000-0000DD000000}"/>
    <cellStyle name="Normal 2 2" xfId="70" xr:uid="{00000000-0005-0000-0000-0000DE000000}"/>
    <cellStyle name="Normal 2 3" xfId="90" xr:uid="{00000000-0005-0000-0000-0000DF000000}"/>
    <cellStyle name="Normal 2 3 2" xfId="98" xr:uid="{00000000-0005-0000-0000-0000E0000000}"/>
    <cellStyle name="Normal 2 3 2 2" xfId="355" xr:uid="{00000000-0005-0000-0000-0000E1000000}"/>
    <cellStyle name="Normal 2 3 3" xfId="348" xr:uid="{00000000-0005-0000-0000-0000E2000000}"/>
    <cellStyle name="Normal 2 4" xfId="99" xr:uid="{00000000-0005-0000-0000-0000E3000000}"/>
    <cellStyle name="Normal 2 4 2" xfId="356" xr:uid="{00000000-0005-0000-0000-0000E4000000}"/>
    <cellStyle name="Normal 2 5" xfId="311" xr:uid="{00000000-0005-0000-0000-0000E5000000}"/>
    <cellStyle name="Normal 2 6" xfId="340" xr:uid="{00000000-0005-0000-0000-0000E6000000}"/>
    <cellStyle name="Normal 21" xfId="11" xr:uid="{00000000-0005-0000-0000-0000E7000000}"/>
    <cellStyle name="Normal 3" xfId="71" xr:uid="{00000000-0005-0000-0000-0000E8000000}"/>
    <cellStyle name="Normal 3 12" xfId="10" xr:uid="{00000000-0005-0000-0000-0000E9000000}"/>
    <cellStyle name="Normal 3 2" xfId="91" xr:uid="{00000000-0005-0000-0000-0000EA000000}"/>
    <cellStyle name="Normal 3 2 2" xfId="100" xr:uid="{00000000-0005-0000-0000-0000EB000000}"/>
    <cellStyle name="Normal 3 2 2 2" xfId="96" xr:uid="{00000000-0005-0000-0000-0000EC000000}"/>
    <cellStyle name="Normal 3 2 2 2 2" xfId="109" xr:uid="{00000000-0005-0000-0000-0000ED000000}"/>
    <cellStyle name="Normal 3 2 2 2 2 2" xfId="111" xr:uid="{00000000-0005-0000-0000-0000EE000000}"/>
    <cellStyle name="Normal 3 2 2 2 2 2 2" xfId="325" xr:uid="{00000000-0005-0000-0000-0000EF000000}"/>
    <cellStyle name="Normal 3 2 2 2 2 2 3" xfId="330" xr:uid="{00000000-0005-0000-0000-0000F0000000}"/>
    <cellStyle name="Normal 3 2 2 2 2 2 4" xfId="368" xr:uid="{00000000-0005-0000-0000-0000F1000000}"/>
    <cellStyle name="Normal 3 2 2 2 2 3" xfId="366" xr:uid="{00000000-0005-0000-0000-0000F2000000}"/>
    <cellStyle name="Normal 3 2 2 2 3" xfId="354" xr:uid="{00000000-0005-0000-0000-0000F3000000}"/>
    <cellStyle name="Normal 3 2 2 3" xfId="115" xr:uid="{00000000-0005-0000-0000-0000F4000000}"/>
    <cellStyle name="Normal 3 2 2 3 2" xfId="371" xr:uid="{00000000-0005-0000-0000-0000F5000000}"/>
    <cellStyle name="Normal 3 2 2 4" xfId="331" xr:uid="{00000000-0005-0000-0000-0000F6000000}"/>
    <cellStyle name="Normal 3 2 2 5" xfId="357" xr:uid="{00000000-0005-0000-0000-0000F7000000}"/>
    <cellStyle name="Normal 3 2 2 6" xfId="375" xr:uid="{00000000-0005-0000-0000-0000F8000000}"/>
    <cellStyle name="Normal 3 2 3" xfId="95" xr:uid="{00000000-0005-0000-0000-0000F9000000}"/>
    <cellStyle name="Normal 3 2 3 2" xfId="108" xr:uid="{00000000-0005-0000-0000-0000FA000000}"/>
    <cellStyle name="Normal 3 2 3 2 2" xfId="112" xr:uid="{00000000-0005-0000-0000-0000FB000000}"/>
    <cellStyle name="Normal 3 2 3 2 2 2" xfId="369" xr:uid="{00000000-0005-0000-0000-0000FC000000}"/>
    <cellStyle name="Normal 3 2 3 2 3" xfId="113" xr:uid="{00000000-0005-0000-0000-0000FD000000}"/>
    <cellStyle name="Normal 3 2 3 2 3 2" xfId="370" xr:uid="{00000000-0005-0000-0000-0000FE000000}"/>
    <cellStyle name="Normal 3 2 3 2 4" xfId="365" xr:uid="{00000000-0005-0000-0000-0000FF000000}"/>
    <cellStyle name="Normal 3 2 3 3" xfId="353" xr:uid="{00000000-0005-0000-0000-000000010000}"/>
    <cellStyle name="Normal 3 2 4" xfId="349" xr:uid="{00000000-0005-0000-0000-000001010000}"/>
    <cellStyle name="Normal 3 3" xfId="101" xr:uid="{00000000-0005-0000-0000-000002010000}"/>
    <cellStyle name="Normal 3 3 2" xfId="358" xr:uid="{00000000-0005-0000-0000-000003010000}"/>
    <cellStyle name="Normal 3 4" xfId="312" xr:uid="{00000000-0005-0000-0000-000004010000}"/>
    <cellStyle name="Normal 3 5" xfId="341" xr:uid="{00000000-0005-0000-0000-000005010000}"/>
    <cellStyle name="Normal 4" xfId="9" xr:uid="{00000000-0005-0000-0000-000006010000}"/>
    <cellStyle name="Normal_DCR_ProInd_06" xfId="262" xr:uid="{00000000-0005-0000-0000-000007010000}"/>
    <cellStyle name="Normale 2" xfId="6" xr:uid="{00000000-0005-0000-0000-000008010000}"/>
    <cellStyle name="Normale 2 2" xfId="8" xr:uid="{00000000-0005-0000-0000-000009010000}"/>
    <cellStyle name="Normale 2_DCF_Guidelines_Standard-Tables_Version-2009 2" xfId="2" xr:uid="{00000000-0005-0000-0000-00000A010000}"/>
    <cellStyle name="Normale 3" xfId="74" xr:uid="{00000000-0005-0000-0000-00000B010000}"/>
    <cellStyle name="Normale 3 2" xfId="7" xr:uid="{00000000-0005-0000-0000-00000C010000}"/>
    <cellStyle name="Normale 4" xfId="76" xr:uid="{00000000-0005-0000-0000-00000D010000}"/>
    <cellStyle name="Normale 4 2" xfId="92" xr:uid="{00000000-0005-0000-0000-00000E010000}"/>
    <cellStyle name="Normale 4 2 2" xfId="102" xr:uid="{00000000-0005-0000-0000-00000F010000}"/>
    <cellStyle name="Normale 4 2 2 2" xfId="359" xr:uid="{00000000-0005-0000-0000-000010010000}"/>
    <cellStyle name="Normale 4 2 3" xfId="350" xr:uid="{00000000-0005-0000-0000-000011010000}"/>
    <cellStyle name="Normale 4 3" xfId="103" xr:uid="{00000000-0005-0000-0000-000012010000}"/>
    <cellStyle name="Normale 4 3 2" xfId="360" xr:uid="{00000000-0005-0000-0000-000013010000}"/>
    <cellStyle name="Normale 4 4" xfId="313" xr:uid="{00000000-0005-0000-0000-000014010000}"/>
    <cellStyle name="Normale 4 5" xfId="342" xr:uid="{00000000-0005-0000-0000-000015010000}"/>
    <cellStyle name="Normale_ITA Revised tables AR 2011_15 August 2012" xfId="290" xr:uid="{00000000-0005-0000-0000-000016010000}"/>
    <cellStyle name="Notas" xfId="77" xr:uid="{00000000-0005-0000-0000-000017010000}"/>
    <cellStyle name="Notas 10" xfId="226" xr:uid="{00000000-0005-0000-0000-000018010000}"/>
    <cellStyle name="Notas 11" xfId="232" xr:uid="{00000000-0005-0000-0000-000019010000}"/>
    <cellStyle name="Notas 12" xfId="238" xr:uid="{00000000-0005-0000-0000-00001A010000}"/>
    <cellStyle name="Notas 13" xfId="242" xr:uid="{00000000-0005-0000-0000-00001B010000}"/>
    <cellStyle name="Notas 14" xfId="246" xr:uid="{00000000-0005-0000-0000-00001C010000}"/>
    <cellStyle name="Notas 15" xfId="250" xr:uid="{00000000-0005-0000-0000-00001D010000}"/>
    <cellStyle name="Notas 16" xfId="254" xr:uid="{00000000-0005-0000-0000-00001E010000}"/>
    <cellStyle name="Notas 17" xfId="258" xr:uid="{00000000-0005-0000-0000-00001F010000}"/>
    <cellStyle name="Notas 18" xfId="261" xr:uid="{00000000-0005-0000-0000-000020010000}"/>
    <cellStyle name="Notas 19" xfId="287" xr:uid="{00000000-0005-0000-0000-000021010000}"/>
    <cellStyle name="Notas 2" xfId="153" xr:uid="{00000000-0005-0000-0000-000022010000}"/>
    <cellStyle name="Notas 2 2" xfId="314" xr:uid="{00000000-0005-0000-0000-000023010000}"/>
    <cellStyle name="Notas 2 3" xfId="384" xr:uid="{00000000-0005-0000-0000-000024010000}"/>
    <cellStyle name="Notas 20" xfId="277" xr:uid="{00000000-0005-0000-0000-000025010000}"/>
    <cellStyle name="Notas 3" xfId="134" xr:uid="{00000000-0005-0000-0000-000026010000}"/>
    <cellStyle name="Notas 3 2" xfId="292" xr:uid="{00000000-0005-0000-0000-000027010000}"/>
    <cellStyle name="Notas 3 3" xfId="274" xr:uid="{00000000-0005-0000-0000-000028010000}"/>
    <cellStyle name="Notas 4" xfId="174" xr:uid="{00000000-0005-0000-0000-000029010000}"/>
    <cellStyle name="Notas 4 2" xfId="305" xr:uid="{00000000-0005-0000-0000-00002A010000}"/>
    <cellStyle name="Notas 4 3" xfId="378" xr:uid="{00000000-0005-0000-0000-00002B010000}"/>
    <cellStyle name="Notas 5" xfId="181" xr:uid="{00000000-0005-0000-0000-00002C010000}"/>
    <cellStyle name="Notas 5 2" xfId="343" xr:uid="{00000000-0005-0000-0000-00002D010000}"/>
    <cellStyle name="Notas 5 3" xfId="398" xr:uid="{00000000-0005-0000-0000-00002E010000}"/>
    <cellStyle name="Notas 6" xfId="186" xr:uid="{00000000-0005-0000-0000-00002F010000}"/>
    <cellStyle name="Notas 7" xfId="129" xr:uid="{00000000-0005-0000-0000-000030010000}"/>
    <cellStyle name="Notas 8" xfId="207" xr:uid="{00000000-0005-0000-0000-000031010000}"/>
    <cellStyle name="Notas 9" xfId="220" xr:uid="{00000000-0005-0000-0000-000032010000}"/>
    <cellStyle name="Notiz" xfId="78" xr:uid="{00000000-0005-0000-0000-000033010000}"/>
    <cellStyle name="Notiz 10" xfId="194" xr:uid="{00000000-0005-0000-0000-000034010000}"/>
    <cellStyle name="Notiz 11" xfId="173" xr:uid="{00000000-0005-0000-0000-000035010000}"/>
    <cellStyle name="Notiz 12" xfId="213" xr:uid="{00000000-0005-0000-0000-000036010000}"/>
    <cellStyle name="Notiz 13" xfId="144" xr:uid="{00000000-0005-0000-0000-000037010000}"/>
    <cellStyle name="Notiz 14" xfId="208" xr:uid="{00000000-0005-0000-0000-000038010000}"/>
    <cellStyle name="Notiz 15" xfId="142" xr:uid="{00000000-0005-0000-0000-000039010000}"/>
    <cellStyle name="Notiz 16" xfId="14" xr:uid="{00000000-0005-0000-0000-00003A010000}"/>
    <cellStyle name="Notiz 17" xfId="178" xr:uid="{00000000-0005-0000-0000-00003B010000}"/>
    <cellStyle name="Notiz 18" xfId="204" xr:uid="{00000000-0005-0000-0000-00003C010000}"/>
    <cellStyle name="Notiz 19" xfId="288" xr:uid="{00000000-0005-0000-0000-00003D010000}"/>
    <cellStyle name="Notiz 2" xfId="154" xr:uid="{00000000-0005-0000-0000-00003E010000}"/>
    <cellStyle name="Notiz 2 2" xfId="315" xr:uid="{00000000-0005-0000-0000-00003F010000}"/>
    <cellStyle name="Notiz 2 3" xfId="385" xr:uid="{00000000-0005-0000-0000-000040010000}"/>
    <cellStyle name="Notiz 20" xfId="276" xr:uid="{00000000-0005-0000-0000-000041010000}"/>
    <cellStyle name="Notiz 3" xfId="133" xr:uid="{00000000-0005-0000-0000-000042010000}"/>
    <cellStyle name="Notiz 3 2" xfId="326" xr:uid="{00000000-0005-0000-0000-000043010000}"/>
    <cellStyle name="Notiz 3 3" xfId="388" xr:uid="{00000000-0005-0000-0000-000044010000}"/>
    <cellStyle name="Notiz 4" xfId="163" xr:uid="{00000000-0005-0000-0000-000045010000}"/>
    <cellStyle name="Notiz 4 2" xfId="307" xr:uid="{00000000-0005-0000-0000-000046010000}"/>
    <cellStyle name="Notiz 4 3" xfId="380" xr:uid="{00000000-0005-0000-0000-000047010000}"/>
    <cellStyle name="Notiz 5" xfId="119" xr:uid="{00000000-0005-0000-0000-000048010000}"/>
    <cellStyle name="Notiz 5 2" xfId="344" xr:uid="{00000000-0005-0000-0000-000049010000}"/>
    <cellStyle name="Notiz 5 3" xfId="399" xr:uid="{00000000-0005-0000-0000-00004A010000}"/>
    <cellStyle name="Notiz 6" xfId="169" xr:uid="{00000000-0005-0000-0000-00004B010000}"/>
    <cellStyle name="Notiz 7" xfId="190" xr:uid="{00000000-0005-0000-0000-00004C010000}"/>
    <cellStyle name="Notiz 8" xfId="203" xr:uid="{00000000-0005-0000-0000-00004D010000}"/>
    <cellStyle name="Notiz 9" xfId="157" xr:uid="{00000000-0005-0000-0000-00004E010000}"/>
    <cellStyle name="Procent" xfId="1" builtinId="5"/>
    <cellStyle name="Procent 2" xfId="374" xr:uid="{00000000-0005-0000-0000-000050010000}"/>
    <cellStyle name="Salida" xfId="79" xr:uid="{00000000-0005-0000-0000-000051010000}"/>
    <cellStyle name="Salida 10" xfId="222" xr:uid="{00000000-0005-0000-0000-000052010000}"/>
    <cellStyle name="Salida 11" xfId="228" xr:uid="{00000000-0005-0000-0000-000053010000}"/>
    <cellStyle name="Salida 12" xfId="234" xr:uid="{00000000-0005-0000-0000-000054010000}"/>
    <cellStyle name="Salida 13" xfId="240" xr:uid="{00000000-0005-0000-0000-000055010000}"/>
    <cellStyle name="Salida 14" xfId="244" xr:uid="{00000000-0005-0000-0000-000056010000}"/>
    <cellStyle name="Salida 15" xfId="248" xr:uid="{00000000-0005-0000-0000-000057010000}"/>
    <cellStyle name="Salida 16" xfId="252" xr:uid="{00000000-0005-0000-0000-000058010000}"/>
    <cellStyle name="Salida 17" xfId="256" xr:uid="{00000000-0005-0000-0000-000059010000}"/>
    <cellStyle name="Salida 18" xfId="260" xr:uid="{00000000-0005-0000-0000-00005A010000}"/>
    <cellStyle name="Salida 19" xfId="289" xr:uid="{00000000-0005-0000-0000-00005B010000}"/>
    <cellStyle name="Salida 2" xfId="155" xr:uid="{00000000-0005-0000-0000-00005C010000}"/>
    <cellStyle name="Salida 2 2" xfId="316" xr:uid="{00000000-0005-0000-0000-00005D010000}"/>
    <cellStyle name="Salida 2 3" xfId="386" xr:uid="{00000000-0005-0000-0000-00005E010000}"/>
    <cellStyle name="Salida 20" xfId="275" xr:uid="{00000000-0005-0000-0000-00005F010000}"/>
    <cellStyle name="Salida 3" xfId="132" xr:uid="{00000000-0005-0000-0000-000060010000}"/>
    <cellStyle name="Salida 3 2" xfId="327" xr:uid="{00000000-0005-0000-0000-000061010000}"/>
    <cellStyle name="Salida 3 3" xfId="389" xr:uid="{00000000-0005-0000-0000-000062010000}"/>
    <cellStyle name="Salida 4" xfId="171" xr:uid="{00000000-0005-0000-0000-000063010000}"/>
    <cellStyle name="Salida 4 2" xfId="308" xr:uid="{00000000-0005-0000-0000-000064010000}"/>
    <cellStyle name="Salida 4 3" xfId="381" xr:uid="{00000000-0005-0000-0000-000065010000}"/>
    <cellStyle name="Salida 5" xfId="176" xr:uid="{00000000-0005-0000-0000-000066010000}"/>
    <cellStyle name="Salida 5 2" xfId="345" xr:uid="{00000000-0005-0000-0000-000067010000}"/>
    <cellStyle name="Salida 5 3" xfId="400" xr:uid="{00000000-0005-0000-0000-000068010000}"/>
    <cellStyle name="Salida 6" xfId="183" xr:uid="{00000000-0005-0000-0000-000069010000}"/>
    <cellStyle name="Salida 7" xfId="189" xr:uid="{00000000-0005-0000-0000-00006A010000}"/>
    <cellStyle name="Salida 8" xfId="215" xr:uid="{00000000-0005-0000-0000-00006B010000}"/>
    <cellStyle name="Salida 9" xfId="156" xr:uid="{00000000-0005-0000-0000-00006C010000}"/>
    <cellStyle name="Standard 2" xfId="80" xr:uid="{00000000-0005-0000-0000-00006D010000}"/>
    <cellStyle name="Standard 2 2" xfId="81" xr:uid="{00000000-0005-0000-0000-00006E010000}"/>
    <cellStyle name="Standard 2 2 2" xfId="4" xr:uid="{00000000-0005-0000-0000-00006F010000}"/>
    <cellStyle name="Standard 2 2 2 2" xfId="5" xr:uid="{00000000-0005-0000-0000-000070010000}"/>
    <cellStyle name="Standard 2 2 2 2 2" xfId="324" xr:uid="{00000000-0005-0000-0000-000071010000}"/>
    <cellStyle name="Standard 2 2 2 2 3" xfId="333" xr:uid="{00000000-0005-0000-0000-000072010000}"/>
    <cellStyle name="Standard 2 2 2 2 4" xfId="361" xr:uid="{00000000-0005-0000-0000-000073010000}"/>
    <cellStyle name="Standard 2 2 2 2 5" xfId="373" xr:uid="{00000000-0005-0000-0000-000074010000}"/>
    <cellStyle name="Standard 2 2 2 3" xfId="321" xr:uid="{00000000-0005-0000-0000-000075010000}"/>
    <cellStyle name="Standard 2 2 2 4" xfId="332" xr:uid="{00000000-0005-0000-0000-000076010000}"/>
    <cellStyle name="Standard 2 2 2 4 2" xfId="372" xr:uid="{00000000-0005-0000-0000-000077010000}"/>
    <cellStyle name="Standard 2 2 2 5" xfId="352" xr:uid="{00000000-0005-0000-0000-000078010000}"/>
    <cellStyle name="Standard 2 2 3" xfId="105" xr:uid="{00000000-0005-0000-0000-000079010000}"/>
    <cellStyle name="Standard 2 2 3 2" xfId="362" xr:uid="{00000000-0005-0000-0000-00007A010000}"/>
    <cellStyle name="Standard 2 2 4" xfId="318" xr:uid="{00000000-0005-0000-0000-00007B010000}"/>
    <cellStyle name="Standard 2 2 5" xfId="347" xr:uid="{00000000-0005-0000-0000-00007C010000}"/>
    <cellStyle name="Standard 2 3" xfId="3" xr:uid="{00000000-0005-0000-0000-00007D010000}"/>
    <cellStyle name="Standard 2 3 2" xfId="106" xr:uid="{00000000-0005-0000-0000-00007E010000}"/>
    <cellStyle name="Standard 2 3 2 2" xfId="363" xr:uid="{00000000-0005-0000-0000-00007F010000}"/>
    <cellStyle name="Standard 2 3 3" xfId="320" xr:uid="{00000000-0005-0000-0000-000080010000}"/>
    <cellStyle name="Standard 2 3 4" xfId="351" xr:uid="{00000000-0005-0000-0000-000081010000}"/>
    <cellStyle name="Standard 2 4" xfId="107" xr:uid="{00000000-0005-0000-0000-000082010000}"/>
    <cellStyle name="Standard 2 4 2" xfId="364" xr:uid="{00000000-0005-0000-0000-000083010000}"/>
    <cellStyle name="Standard 2 5" xfId="110" xr:uid="{00000000-0005-0000-0000-000084010000}"/>
    <cellStyle name="Standard 2 5 2" xfId="116" xr:uid="{00000000-0005-0000-0000-000085010000}"/>
    <cellStyle name="Standard 2 5 3" xfId="367" xr:uid="{00000000-0005-0000-0000-000086010000}"/>
    <cellStyle name="Standard 2 6" xfId="317" xr:uid="{00000000-0005-0000-0000-000087010000}"/>
    <cellStyle name="Standard 2 7" xfId="346" xr:uid="{00000000-0005-0000-0000-000088010000}"/>
    <cellStyle name="Texto de advertencia" xfId="82" xr:uid="{00000000-0005-0000-0000-000089010000}"/>
    <cellStyle name="Texto explicativo" xfId="83" xr:uid="{00000000-0005-0000-0000-00008A010000}"/>
    <cellStyle name="Título" xfId="84" xr:uid="{00000000-0005-0000-0000-00008B010000}"/>
    <cellStyle name="Título 1" xfId="85" xr:uid="{00000000-0005-0000-0000-00008C010000}"/>
    <cellStyle name="Título 2" xfId="86" xr:uid="{00000000-0005-0000-0000-00008D010000}"/>
    <cellStyle name="Título 3" xfId="87" xr:uid="{00000000-0005-0000-0000-00008E010000}"/>
    <cellStyle name="Warnender Text" xfId="89" xr:uid="{00000000-0005-0000-0000-00008F010000}"/>
    <cellStyle name="Überschrift" xfId="88" xr:uid="{00000000-0005-0000-0000-000090010000}"/>
  </cellStyles>
  <dxfs count="0"/>
  <tableStyles count="0" defaultTableStyle="TableStyleMedium2" defaultPivotStyle="PivotStyleLight16"/>
  <colors>
    <mruColors>
      <color rgb="FFFF99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worksheet" Target="worksheets/sheet21.xml"/><Relationship Id="rId34" Type="http://schemas.microsoft.com/office/2017/10/relationships/person" Target="persons/perso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Tv&#228;rarbetsgrupper\DCF_EUMAP\WorkPlan\WP%202020-2021\Gustav\Kopia%20av%20Swedish%20Work%20Plan%202018-2019_tables_Revised%202018-10-25_Samla.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ingdah\AppData\Local\Microsoft\Windows\INetCache\Content.Outlook\80A46OJQ\Anton\EWG_16-01_tables_AP.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alinwerner/Desktop/obs-%20Kolla%20WP%202021/storage-lk.slu.se/home$/mahn0001/My%20Documents/EUdatainsamling/Datainsamlingspr%202017/WP%202017/Final%20WP/Madielene/WP_tables%20FINAL%20version%20_Sweden_Aquaculture_R&#196;TTAD.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torage-lk.slu.se\home$\mahn0001\My%20Documents\EUdatainsamling\Datainsamlingspr%202017\WP%202017\Final%20WP\Madielene\WP_tables%20FINAL%20version%20_Sweden_Aquaculture_R&#196;TTAD.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down list"/>
      <sheetName val="Table1A List of required st"/>
      <sheetName val="Table1B Planning of samplin"/>
      <sheetName val="Table1C Sampling intensity "/>
      <sheetName val="Table1D Recreational fisheries"/>
      <sheetName val="Table1E Anadromous catadrom"/>
      <sheetName val="Table1F Incidental by catch"/>
      <sheetName val="Table1G List of research survey"/>
      <sheetName val="Table1H Research survey data "/>
      <sheetName val="Table2A Fishing activity variab"/>
      <sheetName val="Table3A Pop segments fisheries"/>
      <sheetName val="Table 3B Pop segments acuacultu"/>
      <sheetName val="Table3B Pop segments aquacul X"/>
      <sheetName val="Table 3C Pop segments process"/>
      <sheetName val="Table4A Sampling plan descr"/>
      <sheetName val="Table4B Sampling frame desc"/>
      <sheetName val="Table4C Data on the fisheries "/>
      <sheetName val="Table4D Landing locations"/>
      <sheetName val="Table5A Quality assurance f"/>
      <sheetName val="Table5B Quality assurance frame"/>
      <sheetName val="Table 6A_Data_Availability "/>
      <sheetName val="Table7A_Planned Regional_coord"/>
      <sheetName val="Table7B_Follow up of Recomm"/>
      <sheetName val="Table7C_Bi- and multilateral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A List of required stocks"/>
      <sheetName val="Table1B Planning of sampling "/>
      <sheetName val="Table1C Sampling intensity "/>
      <sheetName val="Table1D Recreational fisheries"/>
      <sheetName val="Table1E Anadromous catadromous"/>
      <sheetName val="Table1F Incidental by catch "/>
      <sheetName val="Table1G List of research survey"/>
      <sheetName val="Table1H Research survey data "/>
      <sheetName val="Table2A Fishing activity variab"/>
      <sheetName val="Table3A Pop segments fisheries"/>
      <sheetName val="Table3B Pop segments aquacultur"/>
      <sheetName val="Table 3C Pop segments process"/>
      <sheetName val="Table4A Sampling plan descripti"/>
      <sheetName val="Table4B Sampling frame descript"/>
      <sheetName val="Table4C Data on the fisheries "/>
      <sheetName val="Table4D Landing locations"/>
      <sheetName val="Table5A Quality assurance frame"/>
      <sheetName val="Table5B Quality assurance frame"/>
      <sheetName val="Table6A_Data_availability"/>
      <sheetName val="Table7A_Planned Regional_coord"/>
      <sheetName val="Table7B_Follow up of Recommenda"/>
      <sheetName val="Table7C_Bi- and multilateral "/>
      <sheetName val="Drop-down li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down list"/>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A List of required stocks"/>
      <sheetName val="Table1B Planning of sampling "/>
      <sheetName val="Table1C Sampling intensity "/>
      <sheetName val="Table1D Recreational fisheries"/>
      <sheetName val="Table1E Anadromous catadromous"/>
      <sheetName val="Table1F Incidental by catch "/>
      <sheetName val="Table1G List of research survey"/>
      <sheetName val="Table1H Research survey data "/>
      <sheetName val="Table2A Fishing activity variab"/>
      <sheetName val="Table3A Pop segments fisheries"/>
      <sheetName val="Table3B Pop segments aquacultur"/>
      <sheetName val="Table 3C Pop segments process"/>
      <sheetName val="Table4A Sampling plan descripti"/>
      <sheetName val="Table4B Sampling frame descript"/>
      <sheetName val="Table4C Data on the fisheries "/>
      <sheetName val="Table4D Landing locations"/>
      <sheetName val="Table5A Quality assurance frame"/>
      <sheetName val="Table5B Quality assurance frame"/>
      <sheetName val="Table6A_Data_availability"/>
      <sheetName val="Table7A_Planned Regional_coord"/>
      <sheetName val="Table7B_Follow up of Recommenda"/>
      <sheetName val="Table7C_Bi- and multilateral "/>
      <sheetName val="Drop-down li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persons/person.xml><?xml version="1.0" encoding="utf-8"?>
<personList xmlns="http://schemas.microsoft.com/office/spreadsheetml/2018/threadedcomments" xmlns:x="http://schemas.openxmlformats.org/spreadsheetml/2006/main">
  <person displayName="Maria Hansson" id="{5C97EB2E-B753-495B-A9CD-99C0FBAEF447}" userId="maria.hansson@slu.se" providerId="PeoplePicker"/>
  <person displayName="Nuno Prista" id="{BBAA3381-9A87-4551-A71C-265E366C6C0C}" userId="S::nuno.prista@slu.se::9d36336b-daf3-488d-9d13-831562fb1e6e" providerId="AD"/>
</personList>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M8" dT="2022-04-23T13:51:20.15" personId="{BBAA3381-9A87-4551-A71C-265E366C6C0C}" id="{F7E51CE5-6799-4886-BEE2-4E6E3446D60A}">
    <text>@Maria Hansson in 2020 AR we wrote here "No Swedish staff was participating in the survey due to Corona pandemia" - did we participate in 2021?</text>
    <mentions>
      <mention mentionpersonId="{5C97EB2E-B753-495B-A9CD-99C0FBAEF447}" mentionId="{5DC142F2-7748-46B1-8740-99EA68245CAA}" startIndex="0" length="14"/>
    </mentions>
  </threadedComment>
  <threadedComment ref="M8" dT="2022-04-23T13:53:49.31" personId="{BBAA3381-9A87-4551-A71C-265E366C6C0C}" id="{D46F3109-2BE1-4819-B63F-665B560F4F00}" parentId="{F7E51CE5-6799-4886-BEE2-4E6E3446D60A}">
    <text>also: in comment there is a mention to table 1E, but likely it was meant to be 1H or 1G? should we add comment on that here?</text>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8" Type="http://schemas.openxmlformats.org/officeDocument/2006/relationships/hyperlink" Target="http://www.ices.dk/community/groups/Pages/WGBIFS.aspx" TargetMode="External"/><Relationship Id="rId13" Type="http://schemas.openxmlformats.org/officeDocument/2006/relationships/hyperlink" Target="http://www.ices.dk/community/groups/Pages/IBTSWG.aspx" TargetMode="External"/><Relationship Id="rId18" Type="http://schemas.openxmlformats.org/officeDocument/2006/relationships/hyperlink" Target="http://www.slu.se/qualityassurance" TargetMode="External"/><Relationship Id="rId26" Type="http://schemas.openxmlformats.org/officeDocument/2006/relationships/hyperlink" Target="http://www.slu.se/qualityassurance" TargetMode="External"/><Relationship Id="rId3" Type="http://schemas.openxmlformats.org/officeDocument/2006/relationships/hyperlink" Target="http://www.slu.se/qualityassurance" TargetMode="External"/><Relationship Id="rId21" Type="http://schemas.openxmlformats.org/officeDocument/2006/relationships/hyperlink" Target="http://www.slu.se/qualityassurance" TargetMode="External"/><Relationship Id="rId34" Type="http://schemas.openxmlformats.org/officeDocument/2006/relationships/printerSettings" Target="../printerSettings/printerSettings10.bin"/><Relationship Id="rId7" Type="http://schemas.openxmlformats.org/officeDocument/2006/relationships/hyperlink" Target="https://ices-library.figshare.com/articles/report/SISP_10_Manual_for_the_North_Sea_International_Bottom_Trawl_Surveys/19051361" TargetMode="External"/><Relationship Id="rId12" Type="http://schemas.openxmlformats.org/officeDocument/2006/relationships/hyperlink" Target="http://www.ices.dk/community/groups/Pages/WGBIFS.aspx" TargetMode="External"/><Relationship Id="rId17" Type="http://schemas.openxmlformats.org/officeDocument/2006/relationships/hyperlink" Target="http://www.slu.se/qualityassurance" TargetMode="External"/><Relationship Id="rId25" Type="http://schemas.openxmlformats.org/officeDocument/2006/relationships/hyperlink" Target="http://www.slu.se/qualityassurance" TargetMode="External"/><Relationship Id="rId33" Type="http://schemas.openxmlformats.org/officeDocument/2006/relationships/hyperlink" Target="http://www.slu.se/qualityassurance" TargetMode="External"/><Relationship Id="rId2" Type="http://schemas.openxmlformats.org/officeDocument/2006/relationships/hyperlink" Target="https://www.slu.se/en/departments/aquatic-resources1/databases/database-for-testfishing-in-streams/" TargetMode="External"/><Relationship Id="rId16" Type="http://schemas.openxmlformats.org/officeDocument/2006/relationships/hyperlink" Target="http://www.slu.se/qualityassurance" TargetMode="External"/><Relationship Id="rId20" Type="http://schemas.openxmlformats.org/officeDocument/2006/relationships/hyperlink" Target="http://www.slu.se/qualityassurance" TargetMode="External"/><Relationship Id="rId29" Type="http://schemas.openxmlformats.org/officeDocument/2006/relationships/hyperlink" Target="http://www.slu.se/qualityassurance" TargetMode="External"/><Relationship Id="rId1" Type="http://schemas.openxmlformats.org/officeDocument/2006/relationships/hyperlink" Target="http://www.slu.se/qualityassurance" TargetMode="External"/><Relationship Id="rId6" Type="http://schemas.openxmlformats.org/officeDocument/2006/relationships/hyperlink" Target="https://ices-library.figshare.com/articles/report/SISP_8_-_Manual_of_International_Baltic_Acoustic_Surveys_IBAS_/19051013" TargetMode="External"/><Relationship Id="rId11" Type="http://schemas.openxmlformats.org/officeDocument/2006/relationships/hyperlink" Target="http://www.ices.dk/community/groups/Pages/WGBIFS.aspx" TargetMode="External"/><Relationship Id="rId24" Type="http://schemas.openxmlformats.org/officeDocument/2006/relationships/hyperlink" Target="http://www.slu.se/qualityassurance" TargetMode="External"/><Relationship Id="rId32" Type="http://schemas.openxmlformats.org/officeDocument/2006/relationships/hyperlink" Target="http://www.ices.dk/community/groups/Pages/WGBIFS.aspx" TargetMode="External"/><Relationship Id="rId5" Type="http://schemas.openxmlformats.org/officeDocument/2006/relationships/hyperlink" Target="https://ices-library.figshare.com/articles/report/SISP_7_-_Manual_for_the_Baltic_International_Trawl_Surveys_BITS_/19050986" TargetMode="External"/><Relationship Id="rId15" Type="http://schemas.openxmlformats.org/officeDocument/2006/relationships/hyperlink" Target="http://www.slu.se/qualityassurance" TargetMode="External"/><Relationship Id="rId23" Type="http://schemas.openxmlformats.org/officeDocument/2006/relationships/hyperlink" Target="http://www.slu.se/qualityassurance" TargetMode="External"/><Relationship Id="rId28" Type="http://schemas.openxmlformats.org/officeDocument/2006/relationships/hyperlink" Target="http://www.ices.dk/community/groups/Pages/WGBIFS.aspx" TargetMode="External"/><Relationship Id="rId10" Type="http://schemas.openxmlformats.org/officeDocument/2006/relationships/hyperlink" Target="http://www.ices.dk/community/groups/Pages/IBTSWG.aspx" TargetMode="External"/><Relationship Id="rId19" Type="http://schemas.openxmlformats.org/officeDocument/2006/relationships/hyperlink" Target="http://www.slu.se/qualityassurance" TargetMode="External"/><Relationship Id="rId31" Type="http://schemas.openxmlformats.org/officeDocument/2006/relationships/hyperlink" Target="http://www.slu.se/qualityassurance" TargetMode="External"/><Relationship Id="rId4" Type="http://schemas.openxmlformats.org/officeDocument/2006/relationships/hyperlink" Target="https://github.com/kagervall/Smoltreg" TargetMode="External"/><Relationship Id="rId9" Type="http://schemas.openxmlformats.org/officeDocument/2006/relationships/hyperlink" Target="http://www.ices.dk/community/groups/Pages/WGBIFS.aspx" TargetMode="External"/><Relationship Id="rId14" Type="http://schemas.openxmlformats.org/officeDocument/2006/relationships/hyperlink" Target="http://www.slu.se/qualityassurance." TargetMode="External"/><Relationship Id="rId22" Type="http://schemas.openxmlformats.org/officeDocument/2006/relationships/hyperlink" Target="http://www.slu.se/qualityassurance" TargetMode="External"/><Relationship Id="rId27" Type="http://schemas.openxmlformats.org/officeDocument/2006/relationships/hyperlink" Target="https://ices-library.figshare.com/articles/report/SISP_8_-_Manual_of_International_Baltic_Acoustic_Surveys_IBAS_/19051013" TargetMode="External"/><Relationship Id="rId30" Type="http://schemas.openxmlformats.org/officeDocument/2006/relationships/hyperlink" Target="http://www.slu.se/qualityassurance" TargetMode="External"/></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www.scb.se/" TargetMode="External"/><Relationship Id="rId1" Type="http://schemas.openxmlformats.org/officeDocument/2006/relationships/hyperlink" Target="https://jordbruksverket.se/om-jordbruksverket/jordbruksverkets-officiella-statistik/jordbruksverkets-statistikrapporter/statistik/2020-06-22-vattenbruk-2018"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69"/>
  <sheetViews>
    <sheetView zoomScale="80" workbookViewId="0">
      <selection activeCell="B1" sqref="B1"/>
    </sheetView>
  </sheetViews>
  <sheetFormatPr defaultColWidth="8.6640625" defaultRowHeight="13.2" x14ac:dyDescent="0.25"/>
  <cols>
    <col min="1" max="1" width="8.6640625" style="17" customWidth="1"/>
    <col min="2" max="2" width="9.44140625" style="17" customWidth="1"/>
    <col min="3" max="3" width="24.6640625" style="17" customWidth="1"/>
    <col min="4" max="4" width="40.44140625" style="17" customWidth="1"/>
    <col min="5" max="5" width="8.6640625" style="17" customWidth="1"/>
    <col min="6" max="6" width="15.6640625" style="17" customWidth="1"/>
    <col min="7" max="7" width="10.44140625" style="17" customWidth="1"/>
    <col min="8" max="8" width="10.6640625" style="21" customWidth="1"/>
    <col min="9" max="10" width="8.6640625" style="17" customWidth="1"/>
    <col min="11" max="11" width="9.6640625" style="17" customWidth="1"/>
    <col min="12" max="12" width="60.6640625" style="7" customWidth="1"/>
    <col min="13" max="13" width="75.5546875" style="17" customWidth="1"/>
    <col min="14" max="16384" width="8.6640625" style="17"/>
  </cols>
  <sheetData>
    <row r="1" spans="1:13" ht="13.8" thickBot="1" x14ac:dyDescent="0.3">
      <c r="A1" s="1" t="s">
        <v>0</v>
      </c>
    </row>
    <row r="2" spans="1:13" x14ac:dyDescent="0.25">
      <c r="A2" s="22"/>
      <c r="B2" s="22"/>
      <c r="C2" s="22"/>
      <c r="D2" s="22"/>
      <c r="E2" s="22"/>
      <c r="F2" s="22"/>
      <c r="G2" s="22"/>
      <c r="H2" s="22"/>
      <c r="I2" s="22"/>
      <c r="J2" s="4"/>
      <c r="K2" s="4"/>
      <c r="L2" s="16" t="s">
        <v>1808</v>
      </c>
      <c r="M2" s="48" t="s">
        <v>2</v>
      </c>
    </row>
    <row r="3" spans="1:13" ht="13.5" customHeight="1" thickBot="1" x14ac:dyDescent="0.3">
      <c r="A3" s="22"/>
      <c r="B3" s="22"/>
      <c r="C3" s="22"/>
      <c r="D3" s="22"/>
      <c r="E3" s="22"/>
      <c r="F3" s="22"/>
      <c r="G3" s="22"/>
      <c r="H3" s="22"/>
      <c r="I3" s="22"/>
      <c r="J3" s="23"/>
      <c r="K3" s="23"/>
      <c r="L3" s="207" t="s">
        <v>1809</v>
      </c>
      <c r="M3" s="208">
        <v>2021</v>
      </c>
    </row>
    <row r="4" spans="1:13" s="3" customFormat="1" ht="76.5" customHeight="1" thickBot="1" x14ac:dyDescent="0.3">
      <c r="A4" s="24" t="s">
        <v>4</v>
      </c>
      <c r="B4" s="25" t="s">
        <v>5</v>
      </c>
      <c r="C4" s="26" t="s">
        <v>6</v>
      </c>
      <c r="D4" s="26" t="s">
        <v>7</v>
      </c>
      <c r="E4" s="26" t="s">
        <v>8</v>
      </c>
      <c r="F4" s="26" t="s">
        <v>9</v>
      </c>
      <c r="G4" s="26" t="s">
        <v>10</v>
      </c>
      <c r="H4" s="26" t="s">
        <v>11</v>
      </c>
      <c r="I4" s="26" t="s">
        <v>12</v>
      </c>
      <c r="J4" s="26" t="s">
        <v>13</v>
      </c>
      <c r="K4" s="26" t="s">
        <v>14</v>
      </c>
      <c r="L4" s="27" t="s">
        <v>15</v>
      </c>
      <c r="M4" s="28" t="s">
        <v>16</v>
      </c>
    </row>
    <row r="5" spans="1:13" ht="70.5" customHeight="1" x14ac:dyDescent="0.25">
      <c r="A5" s="316" t="s">
        <v>17</v>
      </c>
      <c r="B5" s="317"/>
      <c r="C5" s="318" t="s">
        <v>18</v>
      </c>
      <c r="D5" s="316" t="s">
        <v>18</v>
      </c>
      <c r="E5" s="316" t="s">
        <v>18</v>
      </c>
      <c r="F5" s="319" t="s">
        <v>18</v>
      </c>
      <c r="G5" s="320" t="s">
        <v>19</v>
      </c>
      <c r="H5" s="321" t="s">
        <v>19</v>
      </c>
      <c r="I5" s="321" t="s">
        <v>19</v>
      </c>
      <c r="J5" s="321" t="s">
        <v>19</v>
      </c>
      <c r="K5" s="322" t="s">
        <v>19</v>
      </c>
      <c r="L5" s="101" t="s">
        <v>20</v>
      </c>
      <c r="M5" s="323" t="s">
        <v>21</v>
      </c>
    </row>
    <row r="6" spans="1:13" ht="17.25" customHeight="1" x14ac:dyDescent="0.25">
      <c r="A6" s="324" t="s">
        <v>17</v>
      </c>
      <c r="B6" s="325" t="s">
        <v>22</v>
      </c>
      <c r="C6" s="326" t="s">
        <v>23</v>
      </c>
      <c r="D6" s="324" t="s">
        <v>24</v>
      </c>
      <c r="E6" s="324" t="s">
        <v>25</v>
      </c>
      <c r="F6" s="327" t="s">
        <v>26</v>
      </c>
      <c r="G6" s="328" t="s">
        <v>27</v>
      </c>
      <c r="H6" s="329" t="s">
        <v>28</v>
      </c>
      <c r="I6" s="329" t="s">
        <v>29</v>
      </c>
      <c r="J6" s="330" t="s">
        <v>29</v>
      </c>
      <c r="K6" s="328" t="s">
        <v>19</v>
      </c>
      <c r="L6" s="331"/>
      <c r="M6" s="202"/>
    </row>
    <row r="7" spans="1:13" ht="17.25" customHeight="1" x14ac:dyDescent="0.25">
      <c r="A7" s="324" t="s">
        <v>17</v>
      </c>
      <c r="B7" s="325" t="s">
        <v>22</v>
      </c>
      <c r="C7" s="326" t="s">
        <v>30</v>
      </c>
      <c r="D7" s="324" t="s">
        <v>24</v>
      </c>
      <c r="E7" s="324" t="s">
        <v>25</v>
      </c>
      <c r="F7" s="327" t="s">
        <v>26</v>
      </c>
      <c r="G7" s="328" t="s">
        <v>27</v>
      </c>
      <c r="H7" s="329" t="s">
        <v>28</v>
      </c>
      <c r="I7" s="329" t="s">
        <v>29</v>
      </c>
      <c r="J7" s="330" t="s">
        <v>29</v>
      </c>
      <c r="K7" s="328" t="s">
        <v>31</v>
      </c>
      <c r="L7" s="331"/>
      <c r="M7" s="202"/>
    </row>
    <row r="8" spans="1:13" ht="17.25" customHeight="1" x14ac:dyDescent="0.25">
      <c r="A8" s="324" t="s">
        <v>17</v>
      </c>
      <c r="B8" s="325" t="s">
        <v>22</v>
      </c>
      <c r="C8" s="326" t="s">
        <v>32</v>
      </c>
      <c r="D8" s="324" t="s">
        <v>24</v>
      </c>
      <c r="E8" s="324" t="s">
        <v>25</v>
      </c>
      <c r="F8" s="327" t="s">
        <v>26</v>
      </c>
      <c r="G8" s="328" t="s">
        <v>27</v>
      </c>
      <c r="H8" s="329">
        <v>825</v>
      </c>
      <c r="I8" s="332">
        <v>0.13</v>
      </c>
      <c r="J8" s="332">
        <v>0.02</v>
      </c>
      <c r="K8" s="328" t="s">
        <v>31</v>
      </c>
      <c r="L8" s="333" t="s">
        <v>33</v>
      </c>
      <c r="M8" s="314" t="s">
        <v>34</v>
      </c>
    </row>
    <row r="9" spans="1:13" ht="17.25" customHeight="1" x14ac:dyDescent="0.25">
      <c r="A9" s="324" t="s">
        <v>17</v>
      </c>
      <c r="B9" s="325" t="s">
        <v>22</v>
      </c>
      <c r="C9" s="326" t="s">
        <v>35</v>
      </c>
      <c r="D9" s="324" t="s">
        <v>24</v>
      </c>
      <c r="E9" s="324" t="s">
        <v>25</v>
      </c>
      <c r="F9" s="327" t="s">
        <v>26</v>
      </c>
      <c r="G9" s="328" t="s">
        <v>27</v>
      </c>
      <c r="H9" s="329" t="s">
        <v>28</v>
      </c>
      <c r="I9" s="329" t="s">
        <v>29</v>
      </c>
      <c r="J9" s="330" t="s">
        <v>29</v>
      </c>
      <c r="K9" s="328" t="s">
        <v>31</v>
      </c>
      <c r="L9" s="331"/>
      <c r="M9" s="202"/>
    </row>
    <row r="10" spans="1:13" ht="17.25" customHeight="1" x14ac:dyDescent="0.25">
      <c r="A10" s="324" t="s">
        <v>17</v>
      </c>
      <c r="B10" s="325" t="s">
        <v>22</v>
      </c>
      <c r="C10" s="326" t="s">
        <v>36</v>
      </c>
      <c r="D10" s="324" t="s">
        <v>24</v>
      </c>
      <c r="E10" s="324" t="s">
        <v>25</v>
      </c>
      <c r="F10" s="327" t="s">
        <v>26</v>
      </c>
      <c r="G10" s="328" t="s">
        <v>27</v>
      </c>
      <c r="H10" s="329" t="s">
        <v>28</v>
      </c>
      <c r="I10" s="329" t="s">
        <v>29</v>
      </c>
      <c r="J10" s="330" t="s">
        <v>29</v>
      </c>
      <c r="K10" s="328" t="s">
        <v>31</v>
      </c>
      <c r="L10" s="331"/>
      <c r="M10" s="202"/>
    </row>
    <row r="11" spans="1:13" ht="17.25" customHeight="1" x14ac:dyDescent="0.25">
      <c r="A11" s="324" t="s">
        <v>17</v>
      </c>
      <c r="B11" s="325" t="s">
        <v>22</v>
      </c>
      <c r="C11" s="326" t="s">
        <v>37</v>
      </c>
      <c r="D11" s="324" t="s">
        <v>24</v>
      </c>
      <c r="E11" s="324" t="s">
        <v>25</v>
      </c>
      <c r="F11" s="327" t="s">
        <v>26</v>
      </c>
      <c r="G11" s="328" t="s">
        <v>27</v>
      </c>
      <c r="H11" s="329" t="s">
        <v>28</v>
      </c>
      <c r="I11" s="329" t="s">
        <v>29</v>
      </c>
      <c r="J11" s="330" t="s">
        <v>29</v>
      </c>
      <c r="K11" s="328" t="s">
        <v>31</v>
      </c>
      <c r="L11" s="331"/>
      <c r="M11" s="202"/>
    </row>
    <row r="12" spans="1:13" ht="17.25" customHeight="1" x14ac:dyDescent="0.25">
      <c r="A12" s="324" t="s">
        <v>17</v>
      </c>
      <c r="B12" s="325" t="s">
        <v>22</v>
      </c>
      <c r="C12" s="326" t="s">
        <v>38</v>
      </c>
      <c r="D12" s="324" t="s">
        <v>24</v>
      </c>
      <c r="E12" s="324" t="s">
        <v>25</v>
      </c>
      <c r="F12" s="327" t="s">
        <v>26</v>
      </c>
      <c r="G12" s="328" t="s">
        <v>27</v>
      </c>
      <c r="H12" s="329" t="s">
        <v>28</v>
      </c>
      <c r="I12" s="332">
        <v>0.04</v>
      </c>
      <c r="J12" s="330" t="s">
        <v>29</v>
      </c>
      <c r="K12" s="328" t="s">
        <v>31</v>
      </c>
      <c r="L12" s="333"/>
      <c r="M12" s="202"/>
    </row>
    <row r="13" spans="1:13" ht="17.25" customHeight="1" x14ac:dyDescent="0.25">
      <c r="A13" s="324" t="s">
        <v>17</v>
      </c>
      <c r="B13" s="325" t="s">
        <v>22</v>
      </c>
      <c r="C13" s="326" t="s">
        <v>39</v>
      </c>
      <c r="D13" s="324" t="s">
        <v>24</v>
      </c>
      <c r="E13" s="324" t="s">
        <v>25</v>
      </c>
      <c r="F13" s="327" t="s">
        <v>26</v>
      </c>
      <c r="G13" s="328" t="s">
        <v>27</v>
      </c>
      <c r="H13" s="329" t="s">
        <v>28</v>
      </c>
      <c r="I13" s="332">
        <v>0.03</v>
      </c>
      <c r="J13" s="330" t="s">
        <v>29</v>
      </c>
      <c r="K13" s="328" t="s">
        <v>31</v>
      </c>
      <c r="L13" s="333"/>
      <c r="M13" s="202"/>
    </row>
    <row r="14" spans="1:13" ht="17.25" customHeight="1" x14ac:dyDescent="0.25">
      <c r="A14" s="324" t="s">
        <v>17</v>
      </c>
      <c r="B14" s="325" t="s">
        <v>22</v>
      </c>
      <c r="C14" s="326" t="s">
        <v>40</v>
      </c>
      <c r="D14" s="324" t="s">
        <v>24</v>
      </c>
      <c r="E14" s="324" t="s">
        <v>25</v>
      </c>
      <c r="F14" s="327" t="s">
        <v>26</v>
      </c>
      <c r="G14" s="328" t="s">
        <v>27</v>
      </c>
      <c r="H14" s="329" t="s">
        <v>28</v>
      </c>
      <c r="I14" s="329" t="s">
        <v>29</v>
      </c>
      <c r="J14" s="330" t="s">
        <v>29</v>
      </c>
      <c r="K14" s="328" t="s">
        <v>31</v>
      </c>
      <c r="L14" s="331"/>
      <c r="M14" s="202"/>
    </row>
    <row r="15" spans="1:13" ht="17.25" customHeight="1" x14ac:dyDescent="0.25">
      <c r="A15" s="324" t="s">
        <v>17</v>
      </c>
      <c r="B15" s="325" t="s">
        <v>22</v>
      </c>
      <c r="C15" s="326" t="s">
        <v>41</v>
      </c>
      <c r="D15" s="324" t="s">
        <v>24</v>
      </c>
      <c r="E15" s="324" t="s">
        <v>25</v>
      </c>
      <c r="F15" s="327" t="s">
        <v>26</v>
      </c>
      <c r="G15" s="328" t="s">
        <v>27</v>
      </c>
      <c r="H15" s="329" t="s">
        <v>28</v>
      </c>
      <c r="I15" s="329" t="s">
        <v>29</v>
      </c>
      <c r="J15" s="330" t="s">
        <v>29</v>
      </c>
      <c r="K15" s="328" t="s">
        <v>31</v>
      </c>
      <c r="L15" s="331"/>
      <c r="M15" s="202"/>
    </row>
    <row r="16" spans="1:13" ht="17.25" customHeight="1" x14ac:dyDescent="0.25">
      <c r="A16" s="324" t="s">
        <v>17</v>
      </c>
      <c r="B16" s="325" t="s">
        <v>22</v>
      </c>
      <c r="C16" s="326" t="s">
        <v>42</v>
      </c>
      <c r="D16" s="324" t="s">
        <v>24</v>
      </c>
      <c r="E16" s="324" t="s">
        <v>25</v>
      </c>
      <c r="F16" s="327" t="s">
        <v>26</v>
      </c>
      <c r="G16" s="328" t="s">
        <v>27</v>
      </c>
      <c r="H16" s="329" t="s">
        <v>28</v>
      </c>
      <c r="I16" s="329" t="s">
        <v>29</v>
      </c>
      <c r="J16" s="330" t="s">
        <v>29</v>
      </c>
      <c r="K16" s="328" t="s">
        <v>31</v>
      </c>
      <c r="L16" s="331"/>
      <c r="M16" s="202"/>
    </row>
    <row r="17" spans="1:13" ht="17.25" customHeight="1" x14ac:dyDescent="0.25">
      <c r="A17" s="324" t="s">
        <v>17</v>
      </c>
      <c r="B17" s="325" t="s">
        <v>22</v>
      </c>
      <c r="C17" s="326" t="s">
        <v>43</v>
      </c>
      <c r="D17" s="324" t="s">
        <v>24</v>
      </c>
      <c r="E17" s="324" t="s">
        <v>25</v>
      </c>
      <c r="F17" s="327" t="s">
        <v>44</v>
      </c>
      <c r="G17" s="328" t="s">
        <v>27</v>
      </c>
      <c r="H17" s="334">
        <v>1170</v>
      </c>
      <c r="I17" s="332">
        <v>0.17</v>
      </c>
      <c r="J17" s="332">
        <v>0.03</v>
      </c>
      <c r="K17" s="328" t="s">
        <v>31</v>
      </c>
      <c r="L17" s="335" t="s">
        <v>45</v>
      </c>
      <c r="M17" s="202" t="s">
        <v>46</v>
      </c>
    </row>
    <row r="18" spans="1:13" ht="17.25" customHeight="1" x14ac:dyDescent="0.25">
      <c r="A18" s="324" t="s">
        <v>17</v>
      </c>
      <c r="B18" s="325" t="s">
        <v>22</v>
      </c>
      <c r="C18" s="326" t="s">
        <v>47</v>
      </c>
      <c r="D18" s="324" t="s">
        <v>24</v>
      </c>
      <c r="E18" s="324" t="s">
        <v>25</v>
      </c>
      <c r="F18" s="327" t="s">
        <v>26</v>
      </c>
      <c r="G18" s="328" t="s">
        <v>27</v>
      </c>
      <c r="H18" s="329" t="s">
        <v>28</v>
      </c>
      <c r="I18" s="329" t="s">
        <v>29</v>
      </c>
      <c r="J18" s="330" t="s">
        <v>29</v>
      </c>
      <c r="K18" s="328" t="s">
        <v>31</v>
      </c>
      <c r="L18" s="331"/>
      <c r="M18" s="202"/>
    </row>
    <row r="19" spans="1:13" ht="17.25" customHeight="1" x14ac:dyDescent="0.25">
      <c r="A19" s="324" t="s">
        <v>17</v>
      </c>
      <c r="B19" s="325" t="s">
        <v>22</v>
      </c>
      <c r="C19" s="326" t="s">
        <v>48</v>
      </c>
      <c r="D19" s="324" t="s">
        <v>24</v>
      </c>
      <c r="E19" s="324" t="s">
        <v>25</v>
      </c>
      <c r="F19" s="327" t="s">
        <v>26</v>
      </c>
      <c r="G19" s="328" t="s">
        <v>27</v>
      </c>
      <c r="H19" s="329" t="s">
        <v>28</v>
      </c>
      <c r="I19" s="329" t="s">
        <v>29</v>
      </c>
      <c r="J19" s="330" t="s">
        <v>29</v>
      </c>
      <c r="K19" s="328" t="s">
        <v>31</v>
      </c>
      <c r="L19" s="331"/>
      <c r="M19" s="202"/>
    </row>
    <row r="20" spans="1:13" ht="17.25" customHeight="1" x14ac:dyDescent="0.25">
      <c r="A20" s="324" t="s">
        <v>17</v>
      </c>
      <c r="B20" s="325" t="s">
        <v>22</v>
      </c>
      <c r="C20" s="326" t="s">
        <v>49</v>
      </c>
      <c r="D20" s="324" t="s">
        <v>24</v>
      </c>
      <c r="E20" s="324" t="s">
        <v>25</v>
      </c>
      <c r="F20" s="327" t="s">
        <v>50</v>
      </c>
      <c r="G20" s="328" t="s">
        <v>27</v>
      </c>
      <c r="H20" s="329" t="s">
        <v>28</v>
      </c>
      <c r="I20" s="332">
        <v>0.01</v>
      </c>
      <c r="J20" s="330" t="s">
        <v>29</v>
      </c>
      <c r="K20" s="328" t="s">
        <v>31</v>
      </c>
      <c r="L20" s="331"/>
      <c r="M20" s="202"/>
    </row>
    <row r="21" spans="1:13" ht="17.25" customHeight="1" x14ac:dyDescent="0.25">
      <c r="A21" s="324" t="s">
        <v>17</v>
      </c>
      <c r="B21" s="325" t="s">
        <v>22</v>
      </c>
      <c r="C21" s="326" t="s">
        <v>51</v>
      </c>
      <c r="D21" s="324" t="s">
        <v>52</v>
      </c>
      <c r="E21" s="324" t="s">
        <v>25</v>
      </c>
      <c r="F21" s="327" t="s">
        <v>53</v>
      </c>
      <c r="G21" s="328" t="s">
        <v>27</v>
      </c>
      <c r="H21" s="329" t="s">
        <v>28</v>
      </c>
      <c r="I21" s="332" t="s">
        <v>29</v>
      </c>
      <c r="J21" s="330" t="s">
        <v>29</v>
      </c>
      <c r="K21" s="328" t="s">
        <v>31</v>
      </c>
      <c r="L21" s="333"/>
      <c r="M21" s="202"/>
    </row>
    <row r="22" spans="1:13" ht="17.25" customHeight="1" x14ac:dyDescent="0.25">
      <c r="A22" s="307" t="s">
        <v>17</v>
      </c>
      <c r="B22" s="308" t="s">
        <v>22</v>
      </c>
      <c r="C22" s="309" t="s">
        <v>23</v>
      </c>
      <c r="D22" s="307" t="s">
        <v>52</v>
      </c>
      <c r="E22" s="307" t="s">
        <v>25</v>
      </c>
      <c r="F22" s="310" t="s">
        <v>53</v>
      </c>
      <c r="G22" s="311" t="s">
        <v>31</v>
      </c>
      <c r="H22" s="336" t="s">
        <v>28</v>
      </c>
      <c r="I22" s="336" t="s">
        <v>29</v>
      </c>
      <c r="J22" s="312">
        <v>0.01</v>
      </c>
      <c r="K22" s="311" t="s">
        <v>19</v>
      </c>
      <c r="L22" s="313" t="s">
        <v>54</v>
      </c>
      <c r="M22" s="202" t="s">
        <v>55</v>
      </c>
    </row>
    <row r="23" spans="1:13" ht="17.25" customHeight="1" x14ac:dyDescent="0.25">
      <c r="A23" s="307" t="s">
        <v>17</v>
      </c>
      <c r="B23" s="308" t="s">
        <v>22</v>
      </c>
      <c r="C23" s="309" t="s">
        <v>32</v>
      </c>
      <c r="D23" s="307" t="s">
        <v>52</v>
      </c>
      <c r="E23" s="307" t="s">
        <v>25</v>
      </c>
      <c r="F23" s="310" t="s">
        <v>53</v>
      </c>
      <c r="G23" s="311" t="s">
        <v>31</v>
      </c>
      <c r="H23" s="100">
        <v>18766</v>
      </c>
      <c r="I23" s="312">
        <v>0.45</v>
      </c>
      <c r="J23" s="312">
        <v>0.38</v>
      </c>
      <c r="K23" s="311" t="s">
        <v>27</v>
      </c>
      <c r="L23" s="313"/>
      <c r="M23" s="202" t="s">
        <v>56</v>
      </c>
    </row>
    <row r="24" spans="1:13" ht="17.25" customHeight="1" x14ac:dyDescent="0.25">
      <c r="A24" s="324" t="s">
        <v>17</v>
      </c>
      <c r="B24" s="325" t="s">
        <v>22</v>
      </c>
      <c r="C24" s="326" t="s">
        <v>57</v>
      </c>
      <c r="D24" s="324" t="s">
        <v>52</v>
      </c>
      <c r="E24" s="324" t="s">
        <v>25</v>
      </c>
      <c r="F24" s="327" t="s">
        <v>53</v>
      </c>
      <c r="G24" s="328" t="s">
        <v>27</v>
      </c>
      <c r="H24" s="329" t="s">
        <v>28</v>
      </c>
      <c r="I24" s="329" t="s">
        <v>29</v>
      </c>
      <c r="J24" s="330" t="s">
        <v>29</v>
      </c>
      <c r="K24" s="328" t="s">
        <v>31</v>
      </c>
      <c r="L24" s="331"/>
      <c r="M24" s="202"/>
    </row>
    <row r="25" spans="1:13" ht="17.25" customHeight="1" x14ac:dyDescent="0.25">
      <c r="A25" s="324" t="s">
        <v>17</v>
      </c>
      <c r="B25" s="325" t="s">
        <v>22</v>
      </c>
      <c r="C25" s="326" t="s">
        <v>58</v>
      </c>
      <c r="D25" s="324" t="s">
        <v>52</v>
      </c>
      <c r="E25" s="324" t="s">
        <v>25</v>
      </c>
      <c r="F25" s="327" t="s">
        <v>53</v>
      </c>
      <c r="G25" s="328" t="s">
        <v>27</v>
      </c>
      <c r="H25" s="329" t="s">
        <v>28</v>
      </c>
      <c r="I25" s="329" t="s">
        <v>29</v>
      </c>
      <c r="J25" s="332">
        <v>0.01</v>
      </c>
      <c r="K25" s="328" t="s">
        <v>31</v>
      </c>
      <c r="L25" s="331"/>
      <c r="M25" s="202"/>
    </row>
    <row r="26" spans="1:13" ht="17.25" customHeight="1" x14ac:dyDescent="0.25">
      <c r="A26" s="324" t="s">
        <v>17</v>
      </c>
      <c r="B26" s="325" t="s">
        <v>22</v>
      </c>
      <c r="C26" s="326" t="s">
        <v>59</v>
      </c>
      <c r="D26" s="324" t="s">
        <v>52</v>
      </c>
      <c r="E26" s="324" t="s">
        <v>25</v>
      </c>
      <c r="F26" s="327" t="s">
        <v>53</v>
      </c>
      <c r="G26" s="328" t="s">
        <v>27</v>
      </c>
      <c r="H26" s="329" t="s">
        <v>28</v>
      </c>
      <c r="I26" s="329" t="s">
        <v>29</v>
      </c>
      <c r="J26" s="330" t="s">
        <v>29</v>
      </c>
      <c r="K26" s="328" t="s">
        <v>31</v>
      </c>
      <c r="L26" s="331"/>
      <c r="M26" s="202"/>
    </row>
    <row r="27" spans="1:13" ht="17.25" customHeight="1" x14ac:dyDescent="0.25">
      <c r="A27" s="307" t="s">
        <v>17</v>
      </c>
      <c r="B27" s="308" t="s">
        <v>22</v>
      </c>
      <c r="C27" s="309" t="s">
        <v>35</v>
      </c>
      <c r="D27" s="307" t="s">
        <v>52</v>
      </c>
      <c r="E27" s="307" t="s">
        <v>25</v>
      </c>
      <c r="F27" s="310" t="s">
        <v>60</v>
      </c>
      <c r="G27" s="311" t="s">
        <v>31</v>
      </c>
      <c r="H27" s="336">
        <v>622</v>
      </c>
      <c r="I27" s="312">
        <v>0.14000000000000001</v>
      </c>
      <c r="J27" s="312">
        <v>0.14000000000000001</v>
      </c>
      <c r="K27" s="311" t="s">
        <v>27</v>
      </c>
      <c r="L27" s="313" t="s">
        <v>61</v>
      </c>
      <c r="M27" s="202" t="s">
        <v>62</v>
      </c>
    </row>
    <row r="28" spans="1:13" ht="17.25" customHeight="1" x14ac:dyDescent="0.25">
      <c r="A28" s="307" t="s">
        <v>17</v>
      </c>
      <c r="B28" s="308" t="s">
        <v>22</v>
      </c>
      <c r="C28" s="309" t="s">
        <v>35</v>
      </c>
      <c r="D28" s="307" t="s">
        <v>52</v>
      </c>
      <c r="E28" s="307" t="s">
        <v>25</v>
      </c>
      <c r="F28" s="310" t="s">
        <v>63</v>
      </c>
      <c r="G28" s="311" t="s">
        <v>31</v>
      </c>
      <c r="H28" s="336">
        <v>77</v>
      </c>
      <c r="I28" s="312">
        <v>0.37</v>
      </c>
      <c r="J28" s="312">
        <v>0.28999999999999998</v>
      </c>
      <c r="K28" s="311" t="s">
        <v>27</v>
      </c>
      <c r="L28" s="337" t="s">
        <v>64</v>
      </c>
      <c r="M28" s="202" t="s">
        <v>65</v>
      </c>
    </row>
    <row r="29" spans="1:13" ht="17.25" customHeight="1" x14ac:dyDescent="0.25">
      <c r="A29" s="307" t="s">
        <v>17</v>
      </c>
      <c r="B29" s="308" t="s">
        <v>22</v>
      </c>
      <c r="C29" s="309" t="s">
        <v>66</v>
      </c>
      <c r="D29" s="307" t="s">
        <v>52</v>
      </c>
      <c r="E29" s="307" t="s">
        <v>25</v>
      </c>
      <c r="F29" s="310" t="s">
        <v>53</v>
      </c>
      <c r="G29" s="311" t="s">
        <v>31</v>
      </c>
      <c r="H29" s="336">
        <v>194</v>
      </c>
      <c r="I29" s="336" t="s">
        <v>29</v>
      </c>
      <c r="J29" s="312">
        <v>0.08</v>
      </c>
      <c r="K29" s="311" t="s">
        <v>27</v>
      </c>
      <c r="L29" s="337" t="s">
        <v>67</v>
      </c>
      <c r="M29" s="202" t="s">
        <v>68</v>
      </c>
    </row>
    <row r="30" spans="1:13" ht="17.25" customHeight="1" x14ac:dyDescent="0.25">
      <c r="A30" s="324" t="s">
        <v>17</v>
      </c>
      <c r="B30" s="325" t="s">
        <v>22</v>
      </c>
      <c r="C30" s="326" t="s">
        <v>69</v>
      </c>
      <c r="D30" s="324" t="s">
        <v>52</v>
      </c>
      <c r="E30" s="324" t="s">
        <v>25</v>
      </c>
      <c r="F30" s="327" t="s">
        <v>53</v>
      </c>
      <c r="G30" s="328" t="s">
        <v>27</v>
      </c>
      <c r="H30" s="329" t="s">
        <v>28</v>
      </c>
      <c r="I30" s="329" t="s">
        <v>29</v>
      </c>
      <c r="J30" s="332">
        <v>0.01</v>
      </c>
      <c r="K30" s="328" t="s">
        <v>31</v>
      </c>
      <c r="L30" s="331"/>
      <c r="M30" s="202"/>
    </row>
    <row r="31" spans="1:13" ht="17.25" customHeight="1" x14ac:dyDescent="0.25">
      <c r="A31" s="324" t="s">
        <v>17</v>
      </c>
      <c r="B31" s="325" t="s">
        <v>22</v>
      </c>
      <c r="C31" s="326" t="s">
        <v>37</v>
      </c>
      <c r="D31" s="324" t="s">
        <v>52</v>
      </c>
      <c r="E31" s="324" t="s">
        <v>25</v>
      </c>
      <c r="F31" s="327" t="s">
        <v>53</v>
      </c>
      <c r="G31" s="328" t="s">
        <v>27</v>
      </c>
      <c r="H31" s="329" t="s">
        <v>28</v>
      </c>
      <c r="I31" s="332">
        <v>0.1</v>
      </c>
      <c r="J31" s="332">
        <v>0.06</v>
      </c>
      <c r="K31" s="328" t="s">
        <v>31</v>
      </c>
      <c r="L31" s="333"/>
      <c r="M31" s="202"/>
    </row>
    <row r="32" spans="1:13" ht="17.25" customHeight="1" x14ac:dyDescent="0.25">
      <c r="A32" s="324" t="s">
        <v>17</v>
      </c>
      <c r="B32" s="325" t="s">
        <v>22</v>
      </c>
      <c r="C32" s="326" t="s">
        <v>70</v>
      </c>
      <c r="D32" s="324" t="s">
        <v>52</v>
      </c>
      <c r="E32" s="324" t="s">
        <v>25</v>
      </c>
      <c r="F32" s="327" t="s">
        <v>53</v>
      </c>
      <c r="G32" s="328" t="s">
        <v>27</v>
      </c>
      <c r="H32" s="329" t="s">
        <v>28</v>
      </c>
      <c r="I32" s="332">
        <v>0.1</v>
      </c>
      <c r="J32" s="332">
        <v>0.04</v>
      </c>
      <c r="K32" s="328" t="s">
        <v>31</v>
      </c>
      <c r="L32" s="333"/>
      <c r="M32" s="202"/>
    </row>
    <row r="33" spans="1:13" ht="17.25" customHeight="1" x14ac:dyDescent="0.25">
      <c r="A33" s="324" t="s">
        <v>17</v>
      </c>
      <c r="B33" s="325" t="s">
        <v>22</v>
      </c>
      <c r="C33" s="326" t="s">
        <v>71</v>
      </c>
      <c r="D33" s="324" t="s">
        <v>52</v>
      </c>
      <c r="E33" s="324" t="s">
        <v>25</v>
      </c>
      <c r="F33" s="327" t="s">
        <v>53</v>
      </c>
      <c r="G33" s="328" t="s">
        <v>27</v>
      </c>
      <c r="H33" s="329" t="s">
        <v>28</v>
      </c>
      <c r="I33" s="332">
        <v>0.08</v>
      </c>
      <c r="J33" s="332">
        <v>0.05</v>
      </c>
      <c r="K33" s="328" t="s">
        <v>31</v>
      </c>
      <c r="L33" s="331"/>
      <c r="M33" s="202"/>
    </row>
    <row r="34" spans="1:13" ht="17.25" customHeight="1" x14ac:dyDescent="0.25">
      <c r="A34" s="324" t="s">
        <v>17</v>
      </c>
      <c r="B34" s="325" t="s">
        <v>22</v>
      </c>
      <c r="C34" s="326" t="s">
        <v>38</v>
      </c>
      <c r="D34" s="324" t="s">
        <v>52</v>
      </c>
      <c r="E34" s="324" t="s">
        <v>25</v>
      </c>
      <c r="F34" s="327" t="s">
        <v>53</v>
      </c>
      <c r="G34" s="328" t="s">
        <v>27</v>
      </c>
      <c r="H34" s="329" t="s">
        <v>28</v>
      </c>
      <c r="I34" s="332">
        <v>0.04</v>
      </c>
      <c r="J34" s="332">
        <v>0.33</v>
      </c>
      <c r="K34" s="328" t="s">
        <v>31</v>
      </c>
      <c r="L34" s="333"/>
      <c r="M34" s="202"/>
    </row>
    <row r="35" spans="1:13" ht="24.75" customHeight="1" x14ac:dyDescent="0.25">
      <c r="A35" s="307" t="s">
        <v>17</v>
      </c>
      <c r="B35" s="308" t="s">
        <v>22</v>
      </c>
      <c r="C35" s="309" t="s">
        <v>72</v>
      </c>
      <c r="D35" s="307" t="s">
        <v>52</v>
      </c>
      <c r="E35" s="307" t="s">
        <v>25</v>
      </c>
      <c r="F35" s="310" t="s">
        <v>73</v>
      </c>
      <c r="G35" s="311" t="s">
        <v>31</v>
      </c>
      <c r="H35" s="307">
        <v>1551</v>
      </c>
      <c r="I35" s="102">
        <v>0.26</v>
      </c>
      <c r="J35" s="312">
        <v>0.15</v>
      </c>
      <c r="K35" s="311" t="s">
        <v>27</v>
      </c>
      <c r="L35" s="337"/>
      <c r="M35" s="202" t="s">
        <v>74</v>
      </c>
    </row>
    <row r="36" spans="1:13" ht="17.25" customHeight="1" x14ac:dyDescent="0.25">
      <c r="A36" s="307" t="s">
        <v>17</v>
      </c>
      <c r="B36" s="308" t="s">
        <v>22</v>
      </c>
      <c r="C36" s="309" t="s">
        <v>39</v>
      </c>
      <c r="D36" s="307" t="s">
        <v>52</v>
      </c>
      <c r="E36" s="307" t="s">
        <v>25</v>
      </c>
      <c r="F36" s="310" t="s">
        <v>53</v>
      </c>
      <c r="G36" s="311" t="s">
        <v>31</v>
      </c>
      <c r="H36" s="307">
        <v>1455</v>
      </c>
      <c r="I36" s="312">
        <v>0.35</v>
      </c>
      <c r="J36" s="312">
        <v>0.21</v>
      </c>
      <c r="K36" s="311" t="s">
        <v>27</v>
      </c>
      <c r="L36" s="313"/>
      <c r="M36" s="202" t="s">
        <v>75</v>
      </c>
    </row>
    <row r="37" spans="1:13" ht="17.25" customHeight="1" x14ac:dyDescent="0.25">
      <c r="A37" s="324" t="s">
        <v>17</v>
      </c>
      <c r="B37" s="325" t="s">
        <v>22</v>
      </c>
      <c r="C37" s="326" t="s">
        <v>76</v>
      </c>
      <c r="D37" s="324" t="s">
        <v>52</v>
      </c>
      <c r="E37" s="324" t="s">
        <v>25</v>
      </c>
      <c r="F37" s="327" t="s">
        <v>53</v>
      </c>
      <c r="G37" s="328" t="s">
        <v>27</v>
      </c>
      <c r="H37" s="329">
        <v>240</v>
      </c>
      <c r="I37" s="332">
        <v>0.05</v>
      </c>
      <c r="J37" s="332">
        <v>0.01</v>
      </c>
      <c r="K37" s="328" t="s">
        <v>31</v>
      </c>
      <c r="L37" s="338" t="s">
        <v>77</v>
      </c>
      <c r="M37" s="202" t="s">
        <v>78</v>
      </c>
    </row>
    <row r="38" spans="1:13" ht="17.25" customHeight="1" x14ac:dyDescent="0.25">
      <c r="A38" s="324" t="s">
        <v>17</v>
      </c>
      <c r="B38" s="325" t="s">
        <v>22</v>
      </c>
      <c r="C38" s="326" t="s">
        <v>40</v>
      </c>
      <c r="D38" s="324" t="s">
        <v>52</v>
      </c>
      <c r="E38" s="324" t="s">
        <v>25</v>
      </c>
      <c r="F38" s="327" t="s">
        <v>53</v>
      </c>
      <c r="G38" s="328" t="s">
        <v>27</v>
      </c>
      <c r="H38" s="329">
        <v>382</v>
      </c>
      <c r="I38" s="332">
        <v>0.01</v>
      </c>
      <c r="J38" s="332">
        <v>0.11</v>
      </c>
      <c r="K38" s="328"/>
      <c r="L38" s="335" t="s">
        <v>79</v>
      </c>
      <c r="M38" s="202" t="s">
        <v>80</v>
      </c>
    </row>
    <row r="39" spans="1:13" ht="17.25" customHeight="1" x14ac:dyDescent="0.25">
      <c r="A39" s="324" t="s">
        <v>17</v>
      </c>
      <c r="B39" s="325" t="s">
        <v>22</v>
      </c>
      <c r="C39" s="326" t="s">
        <v>42</v>
      </c>
      <c r="D39" s="324" t="s">
        <v>52</v>
      </c>
      <c r="E39" s="324" t="s">
        <v>25</v>
      </c>
      <c r="F39" s="327" t="s">
        <v>53</v>
      </c>
      <c r="G39" s="328" t="s">
        <v>27</v>
      </c>
      <c r="H39" s="329" t="s">
        <v>28</v>
      </c>
      <c r="I39" s="329" t="s">
        <v>29</v>
      </c>
      <c r="J39" s="332" t="s">
        <v>29</v>
      </c>
      <c r="K39" s="328" t="s">
        <v>19</v>
      </c>
      <c r="L39" s="331"/>
      <c r="M39" s="202"/>
    </row>
    <row r="40" spans="1:13" ht="17.25" customHeight="1" x14ac:dyDescent="0.25">
      <c r="A40" s="324" t="s">
        <v>17</v>
      </c>
      <c r="B40" s="325" t="s">
        <v>22</v>
      </c>
      <c r="C40" s="326" t="s">
        <v>81</v>
      </c>
      <c r="D40" s="324" t="s">
        <v>52</v>
      </c>
      <c r="E40" s="324" t="s">
        <v>25</v>
      </c>
      <c r="F40" s="327" t="s">
        <v>53</v>
      </c>
      <c r="G40" s="328" t="s">
        <v>27</v>
      </c>
      <c r="H40" s="329" t="s">
        <v>28</v>
      </c>
      <c r="I40" s="329" t="s">
        <v>29</v>
      </c>
      <c r="J40" s="332">
        <v>0.03</v>
      </c>
      <c r="K40" s="328" t="s">
        <v>31</v>
      </c>
      <c r="L40" s="331"/>
      <c r="M40" s="202"/>
    </row>
    <row r="41" spans="1:13" ht="17.25" customHeight="1" x14ac:dyDescent="0.25">
      <c r="A41" s="324" t="s">
        <v>17</v>
      </c>
      <c r="B41" s="325" t="s">
        <v>22</v>
      </c>
      <c r="C41" s="326" t="s">
        <v>43</v>
      </c>
      <c r="D41" s="324" t="s">
        <v>52</v>
      </c>
      <c r="E41" s="324" t="s">
        <v>25</v>
      </c>
      <c r="F41" s="327" t="s">
        <v>53</v>
      </c>
      <c r="G41" s="328" t="s">
        <v>27</v>
      </c>
      <c r="H41" s="329">
        <v>306</v>
      </c>
      <c r="I41" s="332">
        <v>0.17</v>
      </c>
      <c r="J41" s="332">
        <v>0.26</v>
      </c>
      <c r="K41" s="328" t="s">
        <v>31</v>
      </c>
      <c r="L41" s="335" t="s">
        <v>45</v>
      </c>
      <c r="M41" s="202" t="s">
        <v>82</v>
      </c>
    </row>
    <row r="42" spans="1:13" ht="17.25" customHeight="1" x14ac:dyDescent="0.25">
      <c r="A42" s="324" t="s">
        <v>17</v>
      </c>
      <c r="B42" s="325" t="s">
        <v>22</v>
      </c>
      <c r="C42" s="326" t="s">
        <v>83</v>
      </c>
      <c r="D42" s="324" t="s">
        <v>52</v>
      </c>
      <c r="E42" s="324" t="s">
        <v>25</v>
      </c>
      <c r="F42" s="327" t="s">
        <v>53</v>
      </c>
      <c r="G42" s="328" t="s">
        <v>27</v>
      </c>
      <c r="H42" s="329" t="s">
        <v>28</v>
      </c>
      <c r="I42" s="329" t="s">
        <v>29</v>
      </c>
      <c r="J42" s="332">
        <v>0.08</v>
      </c>
      <c r="K42" s="328" t="s">
        <v>31</v>
      </c>
      <c r="L42" s="331"/>
      <c r="M42" s="202"/>
    </row>
    <row r="43" spans="1:13" ht="17.25" customHeight="1" x14ac:dyDescent="0.25">
      <c r="A43" s="324" t="s">
        <v>17</v>
      </c>
      <c r="B43" s="325" t="s">
        <v>22</v>
      </c>
      <c r="C43" s="326" t="s">
        <v>84</v>
      </c>
      <c r="D43" s="324" t="s">
        <v>52</v>
      </c>
      <c r="E43" s="324" t="s">
        <v>25</v>
      </c>
      <c r="F43" s="327" t="s">
        <v>53</v>
      </c>
      <c r="G43" s="328" t="s">
        <v>27</v>
      </c>
      <c r="H43" s="329" t="s">
        <v>28</v>
      </c>
      <c r="I43" s="332">
        <v>0.03</v>
      </c>
      <c r="J43" s="332">
        <v>0.02</v>
      </c>
      <c r="K43" s="328" t="s">
        <v>31</v>
      </c>
      <c r="L43" s="333"/>
      <c r="M43" s="202"/>
    </row>
    <row r="44" spans="1:13" ht="17.25" customHeight="1" x14ac:dyDescent="0.25">
      <c r="A44" s="307" t="s">
        <v>17</v>
      </c>
      <c r="B44" s="308" t="s">
        <v>22</v>
      </c>
      <c r="C44" s="309" t="s">
        <v>85</v>
      </c>
      <c r="D44" s="307" t="s">
        <v>52</v>
      </c>
      <c r="E44" s="307" t="s">
        <v>25</v>
      </c>
      <c r="F44" s="310" t="s">
        <v>53</v>
      </c>
      <c r="G44" s="311" t="s">
        <v>31</v>
      </c>
      <c r="H44" s="339">
        <v>793</v>
      </c>
      <c r="I44" s="312">
        <v>0.27</v>
      </c>
      <c r="J44" s="312">
        <v>0.09</v>
      </c>
      <c r="K44" s="311" t="s">
        <v>27</v>
      </c>
      <c r="L44" s="313"/>
      <c r="M44" s="202" t="s">
        <v>86</v>
      </c>
    </row>
    <row r="45" spans="1:13" ht="17.25" customHeight="1" x14ac:dyDescent="0.25">
      <c r="A45" s="324" t="s">
        <v>17</v>
      </c>
      <c r="B45" s="325" t="s">
        <v>22</v>
      </c>
      <c r="C45" s="326" t="s">
        <v>87</v>
      </c>
      <c r="D45" s="324" t="s">
        <v>52</v>
      </c>
      <c r="E45" s="324" t="s">
        <v>25</v>
      </c>
      <c r="F45" s="327" t="s">
        <v>53</v>
      </c>
      <c r="G45" s="328" t="s">
        <v>27</v>
      </c>
      <c r="H45" s="329" t="s">
        <v>28</v>
      </c>
      <c r="I45" s="332">
        <v>0</v>
      </c>
      <c r="J45" s="330" t="s">
        <v>29</v>
      </c>
      <c r="K45" s="328" t="s">
        <v>31</v>
      </c>
      <c r="L45" s="333"/>
      <c r="M45" s="202"/>
    </row>
    <row r="46" spans="1:13" ht="17.25" customHeight="1" x14ac:dyDescent="0.25">
      <c r="A46" s="307" t="s">
        <v>17</v>
      </c>
      <c r="B46" s="308" t="s">
        <v>22</v>
      </c>
      <c r="C46" s="309" t="s">
        <v>23</v>
      </c>
      <c r="D46" s="307" t="s">
        <v>88</v>
      </c>
      <c r="E46" s="307" t="s">
        <v>25</v>
      </c>
      <c r="F46" s="310" t="s">
        <v>89</v>
      </c>
      <c r="G46" s="311" t="s">
        <v>31</v>
      </c>
      <c r="H46" s="336">
        <v>154</v>
      </c>
      <c r="I46" s="336" t="s">
        <v>29</v>
      </c>
      <c r="J46" s="312">
        <v>0.17</v>
      </c>
      <c r="K46" s="311" t="s">
        <v>19</v>
      </c>
      <c r="L46" s="313"/>
      <c r="M46" s="202" t="s">
        <v>90</v>
      </c>
    </row>
    <row r="47" spans="1:13" ht="17.25" customHeight="1" x14ac:dyDescent="0.25">
      <c r="A47" s="307" t="s">
        <v>17</v>
      </c>
      <c r="B47" s="308" t="s">
        <v>22</v>
      </c>
      <c r="C47" s="309" t="s">
        <v>32</v>
      </c>
      <c r="D47" s="307" t="s">
        <v>88</v>
      </c>
      <c r="E47" s="307" t="s">
        <v>25</v>
      </c>
      <c r="F47" s="310" t="s">
        <v>91</v>
      </c>
      <c r="G47" s="311" t="s">
        <v>31</v>
      </c>
      <c r="H47" s="307">
        <v>1907</v>
      </c>
      <c r="I47" s="312">
        <v>0.18</v>
      </c>
      <c r="J47" s="312">
        <v>0.04</v>
      </c>
      <c r="K47" s="311" t="s">
        <v>27</v>
      </c>
      <c r="L47" s="340"/>
      <c r="M47" s="202" t="s">
        <v>92</v>
      </c>
    </row>
    <row r="48" spans="1:13" ht="17.25" customHeight="1" x14ac:dyDescent="0.25">
      <c r="A48" s="307" t="s">
        <v>17</v>
      </c>
      <c r="B48" s="308" t="s">
        <v>22</v>
      </c>
      <c r="C48" s="309" t="s">
        <v>32</v>
      </c>
      <c r="D48" s="307" t="s">
        <v>88</v>
      </c>
      <c r="E48" s="307" t="s">
        <v>25</v>
      </c>
      <c r="F48" s="310" t="s">
        <v>93</v>
      </c>
      <c r="G48" s="311" t="s">
        <v>31</v>
      </c>
      <c r="H48" s="307">
        <v>58893</v>
      </c>
      <c r="I48" s="312">
        <v>0.33</v>
      </c>
      <c r="J48" s="312">
        <v>0.27</v>
      </c>
      <c r="K48" s="311" t="s">
        <v>27</v>
      </c>
      <c r="L48" s="313"/>
      <c r="M48" s="202" t="s">
        <v>94</v>
      </c>
    </row>
    <row r="49" spans="1:13" ht="17.25" customHeight="1" x14ac:dyDescent="0.25">
      <c r="A49" s="307" t="s">
        <v>17</v>
      </c>
      <c r="B49" s="308" t="s">
        <v>22</v>
      </c>
      <c r="C49" s="309" t="s">
        <v>32</v>
      </c>
      <c r="D49" s="307" t="s">
        <v>88</v>
      </c>
      <c r="E49" s="307" t="s">
        <v>25</v>
      </c>
      <c r="F49" s="310">
        <v>30</v>
      </c>
      <c r="G49" s="311" t="s">
        <v>31</v>
      </c>
      <c r="H49" s="307">
        <v>16383</v>
      </c>
      <c r="I49" s="312">
        <v>0.18</v>
      </c>
      <c r="J49" s="312">
        <v>0.18</v>
      </c>
      <c r="K49" s="311" t="s">
        <v>27</v>
      </c>
      <c r="L49" s="313"/>
      <c r="M49" s="202" t="s">
        <v>95</v>
      </c>
    </row>
    <row r="50" spans="1:13" ht="17.25" customHeight="1" x14ac:dyDescent="0.25">
      <c r="A50" s="341" t="s">
        <v>17</v>
      </c>
      <c r="B50" s="342" t="s">
        <v>22</v>
      </c>
      <c r="C50" s="343" t="s">
        <v>32</v>
      </c>
      <c r="D50" s="341" t="s">
        <v>88</v>
      </c>
      <c r="E50" s="341" t="s">
        <v>25</v>
      </c>
      <c r="F50" s="344">
        <v>31</v>
      </c>
      <c r="G50" s="345" t="s">
        <v>27</v>
      </c>
      <c r="H50" s="346" t="s">
        <v>28</v>
      </c>
      <c r="I50" s="347">
        <v>0.08</v>
      </c>
      <c r="J50" s="347">
        <v>0.08</v>
      </c>
      <c r="K50" s="345" t="s">
        <v>27</v>
      </c>
      <c r="L50" s="348"/>
      <c r="M50" s="202"/>
    </row>
    <row r="51" spans="1:13" ht="17.25" customHeight="1" x14ac:dyDescent="0.25">
      <c r="A51" s="324" t="s">
        <v>17</v>
      </c>
      <c r="B51" s="325" t="s">
        <v>22</v>
      </c>
      <c r="C51" s="326" t="s">
        <v>32</v>
      </c>
      <c r="D51" s="324" t="s">
        <v>88</v>
      </c>
      <c r="E51" s="324" t="s">
        <v>25</v>
      </c>
      <c r="F51" s="327" t="s">
        <v>96</v>
      </c>
      <c r="G51" s="328" t="s">
        <v>27</v>
      </c>
      <c r="H51" s="329" t="s">
        <v>28</v>
      </c>
      <c r="I51" s="329" t="s">
        <v>29</v>
      </c>
      <c r="J51" s="330" t="s">
        <v>29</v>
      </c>
      <c r="K51" s="328" t="s">
        <v>31</v>
      </c>
      <c r="L51" s="331"/>
      <c r="M51" s="202"/>
    </row>
    <row r="52" spans="1:13" ht="17.25" customHeight="1" x14ac:dyDescent="0.25">
      <c r="A52" s="324" t="s">
        <v>17</v>
      </c>
      <c r="B52" s="325" t="s">
        <v>22</v>
      </c>
      <c r="C52" s="326" t="s">
        <v>97</v>
      </c>
      <c r="D52" s="324" t="s">
        <v>88</v>
      </c>
      <c r="E52" s="324" t="s">
        <v>25</v>
      </c>
      <c r="F52" s="327" t="s">
        <v>98</v>
      </c>
      <c r="G52" s="328" t="s">
        <v>27</v>
      </c>
      <c r="H52" s="329" t="s">
        <v>28</v>
      </c>
      <c r="I52" s="329" t="s">
        <v>29</v>
      </c>
      <c r="J52" s="330" t="s">
        <v>29</v>
      </c>
      <c r="K52" s="328" t="s">
        <v>31</v>
      </c>
      <c r="L52" s="331"/>
      <c r="M52" s="202"/>
    </row>
    <row r="53" spans="1:13" ht="17.25" customHeight="1" x14ac:dyDescent="0.25">
      <c r="A53" s="307" t="s">
        <v>17</v>
      </c>
      <c r="B53" s="308" t="s">
        <v>22</v>
      </c>
      <c r="C53" s="309" t="s">
        <v>99</v>
      </c>
      <c r="D53" s="307" t="s">
        <v>88</v>
      </c>
      <c r="E53" s="307" t="s">
        <v>25</v>
      </c>
      <c r="F53" s="310" t="s">
        <v>89</v>
      </c>
      <c r="G53" s="311" t="s">
        <v>31</v>
      </c>
      <c r="H53" s="307">
        <v>1251</v>
      </c>
      <c r="I53" s="336" t="s">
        <v>29</v>
      </c>
      <c r="J53" s="312">
        <v>0.86</v>
      </c>
      <c r="K53" s="311" t="s">
        <v>27</v>
      </c>
      <c r="L53" s="313"/>
      <c r="M53" s="202" t="s">
        <v>100</v>
      </c>
    </row>
    <row r="54" spans="1:13" ht="17.25" customHeight="1" x14ac:dyDescent="0.25">
      <c r="A54" s="307" t="s">
        <v>17</v>
      </c>
      <c r="B54" s="308" t="s">
        <v>22</v>
      </c>
      <c r="C54" s="309" t="s">
        <v>35</v>
      </c>
      <c r="D54" s="307" t="s">
        <v>88</v>
      </c>
      <c r="E54" s="307" t="s">
        <v>25</v>
      </c>
      <c r="F54" s="310" t="s">
        <v>91</v>
      </c>
      <c r="G54" s="311" t="s">
        <v>31</v>
      </c>
      <c r="H54" s="307">
        <v>1230</v>
      </c>
      <c r="I54" s="312">
        <v>0.16</v>
      </c>
      <c r="J54" s="312">
        <v>0.1</v>
      </c>
      <c r="K54" s="311" t="s">
        <v>27</v>
      </c>
      <c r="L54" s="313"/>
      <c r="M54" s="202" t="s">
        <v>101</v>
      </c>
    </row>
    <row r="55" spans="1:13" ht="17.25" customHeight="1" x14ac:dyDescent="0.25">
      <c r="A55" s="307" t="s">
        <v>17</v>
      </c>
      <c r="B55" s="308" t="s">
        <v>22</v>
      </c>
      <c r="C55" s="309" t="s">
        <v>35</v>
      </c>
      <c r="D55" s="307" t="s">
        <v>88</v>
      </c>
      <c r="E55" s="307" t="s">
        <v>25</v>
      </c>
      <c r="F55" s="310" t="s">
        <v>102</v>
      </c>
      <c r="G55" s="311" t="s">
        <v>31</v>
      </c>
      <c r="H55" s="307">
        <v>3519</v>
      </c>
      <c r="I55" s="312">
        <v>0.23</v>
      </c>
      <c r="J55" s="312">
        <v>0.11</v>
      </c>
      <c r="K55" s="311" t="s">
        <v>27</v>
      </c>
      <c r="L55" s="313"/>
      <c r="M55" s="202" t="s">
        <v>103</v>
      </c>
    </row>
    <row r="56" spans="1:13" ht="17.25" customHeight="1" x14ac:dyDescent="0.25">
      <c r="A56" s="324" t="s">
        <v>17</v>
      </c>
      <c r="B56" s="325" t="s">
        <v>22</v>
      </c>
      <c r="C56" s="326" t="s">
        <v>69</v>
      </c>
      <c r="D56" s="324" t="s">
        <v>88</v>
      </c>
      <c r="E56" s="324" t="s">
        <v>25</v>
      </c>
      <c r="F56" s="327" t="s">
        <v>89</v>
      </c>
      <c r="G56" s="328" t="s">
        <v>27</v>
      </c>
      <c r="H56" s="329" t="s">
        <v>28</v>
      </c>
      <c r="I56" s="329" t="s">
        <v>29</v>
      </c>
      <c r="J56" s="330" t="s">
        <v>29</v>
      </c>
      <c r="K56" s="328" t="s">
        <v>31</v>
      </c>
      <c r="L56" s="331"/>
      <c r="M56" s="202"/>
    </row>
    <row r="57" spans="1:13" ht="17.25" customHeight="1" x14ac:dyDescent="0.25">
      <c r="A57" s="324" t="s">
        <v>17</v>
      </c>
      <c r="B57" s="325" t="s">
        <v>22</v>
      </c>
      <c r="C57" s="326" t="s">
        <v>104</v>
      </c>
      <c r="D57" s="324" t="s">
        <v>88</v>
      </c>
      <c r="E57" s="324" t="s">
        <v>25</v>
      </c>
      <c r="F57" s="327" t="s">
        <v>98</v>
      </c>
      <c r="G57" s="328" t="s">
        <v>27</v>
      </c>
      <c r="H57" s="329" t="s">
        <v>28</v>
      </c>
      <c r="I57" s="329" t="s">
        <v>29</v>
      </c>
      <c r="J57" s="332">
        <v>0.02</v>
      </c>
      <c r="K57" s="328" t="s">
        <v>31</v>
      </c>
      <c r="L57" s="331"/>
      <c r="M57" s="202"/>
    </row>
    <row r="58" spans="1:13" ht="17.25" customHeight="1" x14ac:dyDescent="0.25">
      <c r="A58" s="341" t="s">
        <v>17</v>
      </c>
      <c r="B58" s="342" t="s">
        <v>22</v>
      </c>
      <c r="C58" s="343" t="s">
        <v>105</v>
      </c>
      <c r="D58" s="341" t="s">
        <v>88</v>
      </c>
      <c r="E58" s="341" t="s">
        <v>25</v>
      </c>
      <c r="F58" s="344" t="s">
        <v>89</v>
      </c>
      <c r="G58" s="345" t="s">
        <v>27</v>
      </c>
      <c r="H58" s="346" t="s">
        <v>28</v>
      </c>
      <c r="I58" s="346" t="s">
        <v>29</v>
      </c>
      <c r="J58" s="347" t="s">
        <v>106</v>
      </c>
      <c r="K58" s="345" t="s">
        <v>27</v>
      </c>
      <c r="L58" s="331"/>
      <c r="M58" s="202"/>
    </row>
    <row r="59" spans="1:13" ht="17.25" customHeight="1" x14ac:dyDescent="0.25">
      <c r="A59" s="324" t="s">
        <v>17</v>
      </c>
      <c r="B59" s="325" t="s">
        <v>22</v>
      </c>
      <c r="C59" s="326" t="s">
        <v>76</v>
      </c>
      <c r="D59" s="324" t="s">
        <v>88</v>
      </c>
      <c r="E59" s="324" t="s">
        <v>25</v>
      </c>
      <c r="F59" s="327" t="s">
        <v>89</v>
      </c>
      <c r="G59" s="328" t="s">
        <v>27</v>
      </c>
      <c r="H59" s="329" t="s">
        <v>28</v>
      </c>
      <c r="I59" s="332">
        <v>0.05</v>
      </c>
      <c r="J59" s="332">
        <v>0.01</v>
      </c>
      <c r="K59" s="328" t="s">
        <v>31</v>
      </c>
      <c r="L59" s="333"/>
      <c r="M59" s="202"/>
    </row>
    <row r="60" spans="1:13" ht="17.25" customHeight="1" x14ac:dyDescent="0.25">
      <c r="A60" s="324" t="s">
        <v>17</v>
      </c>
      <c r="B60" s="325" t="s">
        <v>22</v>
      </c>
      <c r="C60" s="326" t="s">
        <v>81</v>
      </c>
      <c r="D60" s="324" t="s">
        <v>88</v>
      </c>
      <c r="E60" s="324" t="s">
        <v>25</v>
      </c>
      <c r="F60" s="327" t="s">
        <v>89</v>
      </c>
      <c r="G60" s="328" t="s">
        <v>27</v>
      </c>
      <c r="H60" s="329" t="s">
        <v>28</v>
      </c>
      <c r="I60" s="329" t="s">
        <v>29</v>
      </c>
      <c r="J60" s="332">
        <v>0.04</v>
      </c>
      <c r="K60" s="328" t="s">
        <v>31</v>
      </c>
      <c r="L60" s="331"/>
      <c r="M60" s="202"/>
    </row>
    <row r="61" spans="1:13" ht="17.25" customHeight="1" x14ac:dyDescent="0.25">
      <c r="A61" s="307" t="s">
        <v>17</v>
      </c>
      <c r="B61" s="308" t="s">
        <v>22</v>
      </c>
      <c r="C61" s="309" t="s">
        <v>42</v>
      </c>
      <c r="D61" s="307" t="s">
        <v>88</v>
      </c>
      <c r="E61" s="307" t="s">
        <v>25</v>
      </c>
      <c r="F61" s="310" t="s">
        <v>107</v>
      </c>
      <c r="G61" s="311" t="s">
        <v>31</v>
      </c>
      <c r="H61" s="336" t="s">
        <v>28</v>
      </c>
      <c r="I61" s="312">
        <v>0.28000000000000003</v>
      </c>
      <c r="J61" s="312">
        <v>0.31</v>
      </c>
      <c r="K61" s="311" t="s">
        <v>19</v>
      </c>
      <c r="L61" s="313" t="s">
        <v>108</v>
      </c>
      <c r="M61" s="202" t="s">
        <v>109</v>
      </c>
    </row>
    <row r="62" spans="1:13" ht="17.25" customHeight="1" x14ac:dyDescent="0.25">
      <c r="A62" s="324" t="s">
        <v>17</v>
      </c>
      <c r="B62" s="325" t="s">
        <v>22</v>
      </c>
      <c r="C62" s="326" t="s">
        <v>42</v>
      </c>
      <c r="D62" s="324" t="s">
        <v>88</v>
      </c>
      <c r="E62" s="324" t="s">
        <v>25</v>
      </c>
      <c r="F62" s="327">
        <v>32</v>
      </c>
      <c r="G62" s="328" t="s">
        <v>27</v>
      </c>
      <c r="H62" s="329" t="s">
        <v>28</v>
      </c>
      <c r="I62" s="329" t="s">
        <v>29</v>
      </c>
      <c r="J62" s="330" t="s">
        <v>29</v>
      </c>
      <c r="K62" s="328" t="s">
        <v>19</v>
      </c>
      <c r="L62" s="331"/>
      <c r="M62" s="202"/>
    </row>
    <row r="63" spans="1:13" ht="17.25" customHeight="1" x14ac:dyDescent="0.25">
      <c r="A63" s="324" t="s">
        <v>17</v>
      </c>
      <c r="B63" s="325" t="s">
        <v>22</v>
      </c>
      <c r="C63" s="326" t="s">
        <v>110</v>
      </c>
      <c r="D63" s="324" t="s">
        <v>88</v>
      </c>
      <c r="E63" s="324" t="s">
        <v>25</v>
      </c>
      <c r="F63" s="327" t="s">
        <v>89</v>
      </c>
      <c r="G63" s="328" t="s">
        <v>27</v>
      </c>
      <c r="H63" s="329" t="s">
        <v>28</v>
      </c>
      <c r="I63" s="329" t="s">
        <v>29</v>
      </c>
      <c r="J63" s="332">
        <v>0.01</v>
      </c>
      <c r="K63" s="328" t="s">
        <v>19</v>
      </c>
      <c r="L63" s="331"/>
      <c r="M63" s="202"/>
    </row>
    <row r="64" spans="1:13" ht="17.25" customHeight="1" x14ac:dyDescent="0.25">
      <c r="A64" s="324" t="s">
        <v>17</v>
      </c>
      <c r="B64" s="325" t="s">
        <v>22</v>
      </c>
      <c r="C64" s="326" t="s">
        <v>111</v>
      </c>
      <c r="D64" s="324" t="s">
        <v>88</v>
      </c>
      <c r="E64" s="324" t="s">
        <v>25</v>
      </c>
      <c r="F64" s="327" t="s">
        <v>98</v>
      </c>
      <c r="G64" s="328" t="s">
        <v>27</v>
      </c>
      <c r="H64" s="329" t="s">
        <v>28</v>
      </c>
      <c r="I64" s="329" t="s">
        <v>29</v>
      </c>
      <c r="J64" s="332">
        <v>0.01</v>
      </c>
      <c r="K64" s="328" t="s">
        <v>31</v>
      </c>
      <c r="L64" s="331"/>
      <c r="M64" s="202"/>
    </row>
    <row r="65" spans="1:13" ht="17.25" customHeight="1" x14ac:dyDescent="0.25">
      <c r="A65" s="324" t="s">
        <v>17</v>
      </c>
      <c r="B65" s="325" t="s">
        <v>22</v>
      </c>
      <c r="C65" s="326" t="s">
        <v>83</v>
      </c>
      <c r="D65" s="324" t="s">
        <v>88</v>
      </c>
      <c r="E65" s="324" t="s">
        <v>25</v>
      </c>
      <c r="F65" s="327" t="s">
        <v>89</v>
      </c>
      <c r="G65" s="328" t="s">
        <v>27</v>
      </c>
      <c r="H65" s="329" t="s">
        <v>28</v>
      </c>
      <c r="I65" s="329" t="s">
        <v>29</v>
      </c>
      <c r="J65" s="332">
        <v>0.01</v>
      </c>
      <c r="K65" s="328" t="s">
        <v>31</v>
      </c>
      <c r="L65" s="331"/>
      <c r="M65" s="202"/>
    </row>
    <row r="66" spans="1:13" ht="17.25" customHeight="1" x14ac:dyDescent="0.25">
      <c r="A66" s="324" t="s">
        <v>17</v>
      </c>
      <c r="B66" s="325" t="s">
        <v>22</v>
      </c>
      <c r="C66" s="326" t="s">
        <v>84</v>
      </c>
      <c r="D66" s="324" t="s">
        <v>88</v>
      </c>
      <c r="E66" s="324" t="s">
        <v>25</v>
      </c>
      <c r="F66" s="327">
        <v>22</v>
      </c>
      <c r="G66" s="328" t="s">
        <v>27</v>
      </c>
      <c r="H66" s="329" t="s">
        <v>28</v>
      </c>
      <c r="I66" s="329" t="s">
        <v>29</v>
      </c>
      <c r="J66" s="330" t="s">
        <v>29</v>
      </c>
      <c r="K66" s="328" t="s">
        <v>31</v>
      </c>
      <c r="L66" s="331"/>
      <c r="M66" s="202"/>
    </row>
    <row r="67" spans="1:13" ht="17.25" customHeight="1" x14ac:dyDescent="0.25">
      <c r="A67" s="307" t="s">
        <v>17</v>
      </c>
      <c r="B67" s="308" t="s">
        <v>22</v>
      </c>
      <c r="C67" s="309" t="s">
        <v>85</v>
      </c>
      <c r="D67" s="307" t="s">
        <v>88</v>
      </c>
      <c r="E67" s="307" t="s">
        <v>25</v>
      </c>
      <c r="F67" s="310" t="s">
        <v>89</v>
      </c>
      <c r="G67" s="311" t="s">
        <v>31</v>
      </c>
      <c r="H67" s="339">
        <v>47113</v>
      </c>
      <c r="I67" s="312">
        <v>0.19</v>
      </c>
      <c r="J67" s="312">
        <v>0.16</v>
      </c>
      <c r="K67" s="311" t="s">
        <v>27</v>
      </c>
      <c r="L67" s="313"/>
      <c r="M67" s="202" t="s">
        <v>112</v>
      </c>
    </row>
    <row r="68" spans="1:13" ht="17.25" customHeight="1" x14ac:dyDescent="0.25">
      <c r="A68" s="324" t="s">
        <v>17</v>
      </c>
      <c r="B68" s="325" t="s">
        <v>22</v>
      </c>
      <c r="C68" s="326" t="s">
        <v>51</v>
      </c>
      <c r="D68" s="324" t="s">
        <v>113</v>
      </c>
      <c r="E68" s="324" t="s">
        <v>25</v>
      </c>
      <c r="F68" s="327" t="s">
        <v>114</v>
      </c>
      <c r="G68" s="328" t="s">
        <v>27</v>
      </c>
      <c r="H68" s="334">
        <v>21049</v>
      </c>
      <c r="I68" s="332">
        <v>0.03</v>
      </c>
      <c r="J68" s="332">
        <v>0.09</v>
      </c>
      <c r="K68" s="328" t="s">
        <v>31</v>
      </c>
      <c r="L68" s="333"/>
      <c r="M68" s="202" t="s">
        <v>115</v>
      </c>
    </row>
    <row r="69" spans="1:13" ht="17.25" customHeight="1" x14ac:dyDescent="0.25">
      <c r="A69" s="324" t="s">
        <v>17</v>
      </c>
      <c r="B69" s="325" t="s">
        <v>22</v>
      </c>
      <c r="C69" s="326" t="s">
        <v>116</v>
      </c>
      <c r="D69" s="324" t="s">
        <v>113</v>
      </c>
      <c r="E69" s="324" t="s">
        <v>25</v>
      </c>
      <c r="F69" s="327" t="s">
        <v>114</v>
      </c>
      <c r="G69" s="328" t="s">
        <v>27</v>
      </c>
      <c r="H69" s="329" t="s">
        <v>28</v>
      </c>
      <c r="I69" s="329" t="s">
        <v>29</v>
      </c>
      <c r="J69" s="332">
        <v>0.01</v>
      </c>
      <c r="K69" s="328" t="s">
        <v>31</v>
      </c>
      <c r="L69" s="331"/>
      <c r="M69" s="202"/>
    </row>
    <row r="70" spans="1:13" ht="17.25" customHeight="1" x14ac:dyDescent="0.25">
      <c r="A70" s="324" t="s">
        <v>17</v>
      </c>
      <c r="B70" s="325" t="s">
        <v>22</v>
      </c>
      <c r="C70" s="326" t="s">
        <v>23</v>
      </c>
      <c r="D70" s="324" t="s">
        <v>113</v>
      </c>
      <c r="E70" s="324" t="s">
        <v>25</v>
      </c>
      <c r="F70" s="327" t="s">
        <v>117</v>
      </c>
      <c r="G70" s="328" t="s">
        <v>27</v>
      </c>
      <c r="H70" s="329" t="s">
        <v>28</v>
      </c>
      <c r="I70" s="329" t="s">
        <v>29</v>
      </c>
      <c r="J70" s="330" t="s">
        <v>29</v>
      </c>
      <c r="K70" s="328" t="s">
        <v>19</v>
      </c>
      <c r="L70" s="331"/>
      <c r="M70" s="202"/>
    </row>
    <row r="71" spans="1:13" ht="17.25" customHeight="1" x14ac:dyDescent="0.25">
      <c r="A71" s="324" t="s">
        <v>17</v>
      </c>
      <c r="B71" s="325" t="s">
        <v>22</v>
      </c>
      <c r="C71" s="326" t="s">
        <v>118</v>
      </c>
      <c r="D71" s="324" t="s">
        <v>113</v>
      </c>
      <c r="E71" s="324" t="s">
        <v>25</v>
      </c>
      <c r="F71" s="327" t="s">
        <v>114</v>
      </c>
      <c r="G71" s="328" t="s">
        <v>27</v>
      </c>
      <c r="H71" s="329" t="s">
        <v>28</v>
      </c>
      <c r="I71" s="332">
        <v>0.03</v>
      </c>
      <c r="J71" s="330" t="s">
        <v>29</v>
      </c>
      <c r="K71" s="328" t="s">
        <v>31</v>
      </c>
      <c r="L71" s="333"/>
      <c r="M71" s="202"/>
    </row>
    <row r="72" spans="1:13" ht="17.25" customHeight="1" x14ac:dyDescent="0.25">
      <c r="A72" s="324" t="s">
        <v>17</v>
      </c>
      <c r="B72" s="325" t="s">
        <v>22</v>
      </c>
      <c r="C72" s="326" t="s">
        <v>58</v>
      </c>
      <c r="D72" s="324" t="s">
        <v>113</v>
      </c>
      <c r="E72" s="324" t="s">
        <v>25</v>
      </c>
      <c r="F72" s="327" t="s">
        <v>114</v>
      </c>
      <c r="G72" s="328" t="s">
        <v>27</v>
      </c>
      <c r="H72" s="329" t="s">
        <v>28</v>
      </c>
      <c r="I72" s="329" t="s">
        <v>29</v>
      </c>
      <c r="J72" s="330" t="s">
        <v>29</v>
      </c>
      <c r="K72" s="328" t="s">
        <v>31</v>
      </c>
      <c r="L72" s="331"/>
      <c r="M72" s="202"/>
    </row>
    <row r="73" spans="1:13" ht="17.25" customHeight="1" x14ac:dyDescent="0.25">
      <c r="A73" s="324" t="s">
        <v>17</v>
      </c>
      <c r="B73" s="325" t="s">
        <v>22</v>
      </c>
      <c r="C73" s="326" t="s">
        <v>30</v>
      </c>
      <c r="D73" s="324" t="s">
        <v>113</v>
      </c>
      <c r="E73" s="324" t="s">
        <v>25</v>
      </c>
      <c r="F73" s="327" t="s">
        <v>114</v>
      </c>
      <c r="G73" s="328" t="s">
        <v>27</v>
      </c>
      <c r="H73" s="329" t="s">
        <v>28</v>
      </c>
      <c r="I73" s="332">
        <v>0.03</v>
      </c>
      <c r="J73" s="332">
        <v>0.01</v>
      </c>
      <c r="K73" s="328" t="s">
        <v>31</v>
      </c>
      <c r="L73" s="333"/>
      <c r="M73" s="202"/>
    </row>
    <row r="74" spans="1:13" ht="17.25" customHeight="1" x14ac:dyDescent="0.25">
      <c r="A74" s="324" t="s">
        <v>17</v>
      </c>
      <c r="B74" s="325" t="s">
        <v>22</v>
      </c>
      <c r="C74" s="326" t="s">
        <v>32</v>
      </c>
      <c r="D74" s="324" t="s">
        <v>113</v>
      </c>
      <c r="E74" s="324" t="s">
        <v>25</v>
      </c>
      <c r="F74" s="327" t="s">
        <v>117</v>
      </c>
      <c r="G74" s="328" t="s">
        <v>27</v>
      </c>
      <c r="H74" s="103">
        <v>18531</v>
      </c>
      <c r="I74" s="332">
        <v>0.01</v>
      </c>
      <c r="J74" s="332">
        <v>0.02</v>
      </c>
      <c r="K74" s="328" t="s">
        <v>31</v>
      </c>
      <c r="L74" s="333"/>
      <c r="M74" s="202" t="s">
        <v>119</v>
      </c>
    </row>
    <row r="75" spans="1:13" ht="17.25" customHeight="1" x14ac:dyDescent="0.25">
      <c r="A75" s="324" t="s">
        <v>17</v>
      </c>
      <c r="B75" s="325" t="s">
        <v>22</v>
      </c>
      <c r="C75" s="326" t="s">
        <v>120</v>
      </c>
      <c r="D75" s="324" t="s">
        <v>113</v>
      </c>
      <c r="E75" s="324" t="s">
        <v>25</v>
      </c>
      <c r="F75" s="327" t="s">
        <v>117</v>
      </c>
      <c r="G75" s="328" t="s">
        <v>27</v>
      </c>
      <c r="H75" s="329" t="s">
        <v>28</v>
      </c>
      <c r="I75" s="329" t="s">
        <v>29</v>
      </c>
      <c r="J75" s="330" t="s">
        <v>29</v>
      </c>
      <c r="K75" s="328" t="s">
        <v>31</v>
      </c>
      <c r="L75" s="331"/>
      <c r="M75" s="202"/>
    </row>
    <row r="76" spans="1:13" ht="17.25" customHeight="1" x14ac:dyDescent="0.25">
      <c r="A76" s="324" t="s">
        <v>17</v>
      </c>
      <c r="B76" s="325" t="s">
        <v>22</v>
      </c>
      <c r="C76" s="326" t="s">
        <v>121</v>
      </c>
      <c r="D76" s="324" t="s">
        <v>113</v>
      </c>
      <c r="E76" s="324" t="s">
        <v>25</v>
      </c>
      <c r="F76" s="327" t="s">
        <v>117</v>
      </c>
      <c r="G76" s="328" t="s">
        <v>27</v>
      </c>
      <c r="H76" s="329" t="s">
        <v>28</v>
      </c>
      <c r="I76" s="329" t="s">
        <v>29</v>
      </c>
      <c r="J76" s="330" t="s">
        <v>29</v>
      </c>
      <c r="K76" s="328" t="s">
        <v>31</v>
      </c>
      <c r="L76" s="331"/>
      <c r="M76" s="202"/>
    </row>
    <row r="77" spans="1:13" ht="17.25" customHeight="1" x14ac:dyDescent="0.25">
      <c r="A77" s="324" t="s">
        <v>17</v>
      </c>
      <c r="B77" s="325" t="s">
        <v>22</v>
      </c>
      <c r="C77" s="326" t="s">
        <v>35</v>
      </c>
      <c r="D77" s="324" t="s">
        <v>113</v>
      </c>
      <c r="E77" s="324" t="s">
        <v>25</v>
      </c>
      <c r="F77" s="327" t="s">
        <v>117</v>
      </c>
      <c r="G77" s="328" t="s">
        <v>27</v>
      </c>
      <c r="H77" s="329">
        <v>345</v>
      </c>
      <c r="I77" s="329" t="s">
        <v>106</v>
      </c>
      <c r="J77" s="332">
        <v>0.01</v>
      </c>
      <c r="K77" s="328" t="s">
        <v>31</v>
      </c>
      <c r="L77" s="333" t="s">
        <v>122</v>
      </c>
      <c r="M77" s="202" t="s">
        <v>123</v>
      </c>
    </row>
    <row r="78" spans="1:13" ht="17.25" customHeight="1" x14ac:dyDescent="0.25">
      <c r="A78" s="324" t="s">
        <v>17</v>
      </c>
      <c r="B78" s="325" t="s">
        <v>22</v>
      </c>
      <c r="C78" s="326" t="s">
        <v>66</v>
      </c>
      <c r="D78" s="324" t="s">
        <v>113</v>
      </c>
      <c r="E78" s="324" t="s">
        <v>25</v>
      </c>
      <c r="F78" s="327" t="s">
        <v>114</v>
      </c>
      <c r="G78" s="328" t="s">
        <v>27</v>
      </c>
      <c r="H78" s="329" t="s">
        <v>28</v>
      </c>
      <c r="I78" s="329" t="s">
        <v>29</v>
      </c>
      <c r="J78" s="330" t="s">
        <v>29</v>
      </c>
      <c r="K78" s="328" t="s">
        <v>31</v>
      </c>
      <c r="L78" s="331"/>
      <c r="M78" s="202"/>
    </row>
    <row r="79" spans="1:13" ht="17.25" customHeight="1" x14ac:dyDescent="0.25">
      <c r="A79" s="324" t="s">
        <v>17</v>
      </c>
      <c r="B79" s="325" t="s">
        <v>22</v>
      </c>
      <c r="C79" s="326" t="s">
        <v>124</v>
      </c>
      <c r="D79" s="324" t="s">
        <v>113</v>
      </c>
      <c r="E79" s="324" t="s">
        <v>25</v>
      </c>
      <c r="F79" s="327" t="s">
        <v>114</v>
      </c>
      <c r="G79" s="328" t="s">
        <v>27</v>
      </c>
      <c r="H79" s="329" t="s">
        <v>28</v>
      </c>
      <c r="I79" s="329" t="s">
        <v>29</v>
      </c>
      <c r="J79" s="330" t="s">
        <v>29</v>
      </c>
      <c r="K79" s="328" t="s">
        <v>31</v>
      </c>
      <c r="L79" s="331"/>
      <c r="M79" s="202"/>
    </row>
    <row r="80" spans="1:13" ht="17.25" customHeight="1" x14ac:dyDescent="0.25">
      <c r="A80" s="324" t="s">
        <v>17</v>
      </c>
      <c r="B80" s="325" t="s">
        <v>22</v>
      </c>
      <c r="C80" s="326" t="s">
        <v>125</v>
      </c>
      <c r="D80" s="324" t="s">
        <v>113</v>
      </c>
      <c r="E80" s="324" t="s">
        <v>25</v>
      </c>
      <c r="F80" s="327" t="s">
        <v>117</v>
      </c>
      <c r="G80" s="328" t="s">
        <v>27</v>
      </c>
      <c r="H80" s="329" t="s">
        <v>28</v>
      </c>
      <c r="I80" s="329" t="s">
        <v>29</v>
      </c>
      <c r="J80" s="330" t="s">
        <v>29</v>
      </c>
      <c r="K80" s="328" t="s">
        <v>31</v>
      </c>
      <c r="L80" s="331"/>
      <c r="M80" s="202"/>
    </row>
    <row r="81" spans="1:13" ht="17.25" customHeight="1" x14ac:dyDescent="0.25">
      <c r="A81" s="324" t="s">
        <v>17</v>
      </c>
      <c r="B81" s="325" t="s">
        <v>22</v>
      </c>
      <c r="C81" s="326" t="s">
        <v>126</v>
      </c>
      <c r="D81" s="324" t="s">
        <v>113</v>
      </c>
      <c r="E81" s="324" t="s">
        <v>25</v>
      </c>
      <c r="F81" s="327" t="s">
        <v>117</v>
      </c>
      <c r="G81" s="328" t="s">
        <v>27</v>
      </c>
      <c r="H81" s="329" t="s">
        <v>28</v>
      </c>
      <c r="I81" s="329" t="s">
        <v>29</v>
      </c>
      <c r="J81" s="330" t="s">
        <v>29</v>
      </c>
      <c r="K81" s="328" t="s">
        <v>31</v>
      </c>
      <c r="L81" s="331"/>
      <c r="M81" s="202"/>
    </row>
    <row r="82" spans="1:13" ht="17.25" customHeight="1" x14ac:dyDescent="0.25">
      <c r="A82" s="324" t="s">
        <v>17</v>
      </c>
      <c r="B82" s="325" t="s">
        <v>22</v>
      </c>
      <c r="C82" s="326" t="s">
        <v>69</v>
      </c>
      <c r="D82" s="324" t="s">
        <v>113</v>
      </c>
      <c r="E82" s="324" t="s">
        <v>25</v>
      </c>
      <c r="F82" s="327" t="s">
        <v>117</v>
      </c>
      <c r="G82" s="328" t="s">
        <v>27</v>
      </c>
      <c r="H82" s="329" t="s">
        <v>28</v>
      </c>
      <c r="I82" s="329" t="s">
        <v>29</v>
      </c>
      <c r="J82" s="330" t="s">
        <v>29</v>
      </c>
      <c r="K82" s="328" t="s">
        <v>31</v>
      </c>
      <c r="L82" s="331"/>
      <c r="M82" s="202"/>
    </row>
    <row r="83" spans="1:13" ht="17.25" customHeight="1" x14ac:dyDescent="0.25">
      <c r="A83" s="324" t="s">
        <v>17</v>
      </c>
      <c r="B83" s="325" t="s">
        <v>22</v>
      </c>
      <c r="C83" s="326" t="s">
        <v>127</v>
      </c>
      <c r="D83" s="324" t="s">
        <v>113</v>
      </c>
      <c r="E83" s="324" t="s">
        <v>25</v>
      </c>
      <c r="F83" s="327" t="s">
        <v>117</v>
      </c>
      <c r="G83" s="328" t="s">
        <v>27</v>
      </c>
      <c r="H83" s="329" t="s">
        <v>28</v>
      </c>
      <c r="I83" s="329" t="s">
        <v>29</v>
      </c>
      <c r="J83" s="330" t="s">
        <v>29</v>
      </c>
      <c r="K83" s="328" t="s">
        <v>31</v>
      </c>
      <c r="L83" s="333"/>
      <c r="M83" s="202"/>
    </row>
    <row r="84" spans="1:13" ht="17.25" customHeight="1" x14ac:dyDescent="0.25">
      <c r="A84" s="324" t="s">
        <v>17</v>
      </c>
      <c r="B84" s="325" t="s">
        <v>22</v>
      </c>
      <c r="C84" s="326" t="s">
        <v>128</v>
      </c>
      <c r="D84" s="324" t="s">
        <v>113</v>
      </c>
      <c r="E84" s="324" t="s">
        <v>25</v>
      </c>
      <c r="F84" s="327" t="s">
        <v>114</v>
      </c>
      <c r="G84" s="328" t="s">
        <v>27</v>
      </c>
      <c r="H84" s="329" t="s">
        <v>28</v>
      </c>
      <c r="I84" s="329" t="s">
        <v>29</v>
      </c>
      <c r="J84" s="332">
        <v>0.01</v>
      </c>
      <c r="K84" s="328" t="s">
        <v>31</v>
      </c>
      <c r="L84" s="333"/>
      <c r="M84" s="202"/>
    </row>
    <row r="85" spans="1:13" ht="17.25" customHeight="1" x14ac:dyDescent="0.25">
      <c r="A85" s="324" t="s">
        <v>17</v>
      </c>
      <c r="B85" s="325" t="s">
        <v>22</v>
      </c>
      <c r="C85" s="326" t="s">
        <v>129</v>
      </c>
      <c r="D85" s="324" t="s">
        <v>113</v>
      </c>
      <c r="E85" s="324" t="s">
        <v>25</v>
      </c>
      <c r="F85" s="327" t="s">
        <v>114</v>
      </c>
      <c r="G85" s="328" t="s">
        <v>27</v>
      </c>
      <c r="H85" s="329" t="s">
        <v>28</v>
      </c>
      <c r="I85" s="329" t="s">
        <v>29</v>
      </c>
      <c r="J85" s="330" t="s">
        <v>29</v>
      </c>
      <c r="K85" s="328" t="s">
        <v>31</v>
      </c>
      <c r="L85" s="331"/>
      <c r="M85" s="202"/>
    </row>
    <row r="86" spans="1:13" ht="17.25" customHeight="1" x14ac:dyDescent="0.25">
      <c r="A86" s="324" t="s">
        <v>17</v>
      </c>
      <c r="B86" s="325" t="s">
        <v>22</v>
      </c>
      <c r="C86" s="326" t="s">
        <v>37</v>
      </c>
      <c r="D86" s="324" t="s">
        <v>113</v>
      </c>
      <c r="E86" s="324" t="s">
        <v>25</v>
      </c>
      <c r="F86" s="327" t="s">
        <v>114</v>
      </c>
      <c r="G86" s="328" t="s">
        <v>27</v>
      </c>
      <c r="H86" s="329" t="s">
        <v>28</v>
      </c>
      <c r="I86" s="332">
        <v>0.01</v>
      </c>
      <c r="J86" s="330" t="s">
        <v>29</v>
      </c>
      <c r="K86" s="328" t="s">
        <v>31</v>
      </c>
      <c r="L86" s="333"/>
      <c r="M86" s="202"/>
    </row>
    <row r="87" spans="1:13" ht="17.25" customHeight="1" x14ac:dyDescent="0.25">
      <c r="A87" s="324" t="s">
        <v>17</v>
      </c>
      <c r="B87" s="325" t="s">
        <v>22</v>
      </c>
      <c r="C87" s="326" t="s">
        <v>70</v>
      </c>
      <c r="D87" s="324" t="s">
        <v>113</v>
      </c>
      <c r="E87" s="324" t="s">
        <v>25</v>
      </c>
      <c r="F87" s="327" t="s">
        <v>117</v>
      </c>
      <c r="G87" s="328" t="s">
        <v>27</v>
      </c>
      <c r="H87" s="329" t="s">
        <v>28</v>
      </c>
      <c r="I87" s="329" t="s">
        <v>29</v>
      </c>
      <c r="J87" s="330" t="s">
        <v>29</v>
      </c>
      <c r="K87" s="328" t="s">
        <v>31</v>
      </c>
      <c r="L87" s="333"/>
      <c r="M87" s="202"/>
    </row>
    <row r="88" spans="1:13" ht="17.25" customHeight="1" x14ac:dyDescent="0.25">
      <c r="A88" s="324" t="s">
        <v>17</v>
      </c>
      <c r="B88" s="325" t="s">
        <v>22</v>
      </c>
      <c r="C88" s="326" t="s">
        <v>71</v>
      </c>
      <c r="D88" s="324" t="s">
        <v>113</v>
      </c>
      <c r="E88" s="324" t="s">
        <v>25</v>
      </c>
      <c r="F88" s="327" t="s">
        <v>130</v>
      </c>
      <c r="G88" s="328" t="s">
        <v>27</v>
      </c>
      <c r="H88" s="329" t="s">
        <v>28</v>
      </c>
      <c r="I88" s="329" t="s">
        <v>29</v>
      </c>
      <c r="J88" s="330" t="s">
        <v>29</v>
      </c>
      <c r="K88" s="328" t="s">
        <v>31</v>
      </c>
      <c r="L88" s="333"/>
      <c r="M88" s="202"/>
    </row>
    <row r="89" spans="1:13" ht="17.25" customHeight="1" x14ac:dyDescent="0.25">
      <c r="A89" s="324" t="s">
        <v>17</v>
      </c>
      <c r="B89" s="325" t="s">
        <v>22</v>
      </c>
      <c r="C89" s="326" t="s">
        <v>38</v>
      </c>
      <c r="D89" s="324" t="s">
        <v>113</v>
      </c>
      <c r="E89" s="324" t="s">
        <v>25</v>
      </c>
      <c r="F89" s="327" t="s">
        <v>117</v>
      </c>
      <c r="G89" s="328" t="s">
        <v>27</v>
      </c>
      <c r="H89" s="329" t="s">
        <v>28</v>
      </c>
      <c r="I89" s="332">
        <v>0.04</v>
      </c>
      <c r="J89" s="332" t="s">
        <v>106</v>
      </c>
      <c r="K89" s="328" t="s">
        <v>31</v>
      </c>
      <c r="L89" s="333"/>
      <c r="M89" s="202"/>
    </row>
    <row r="90" spans="1:13" ht="17.25" customHeight="1" x14ac:dyDescent="0.25">
      <c r="A90" s="324" t="s">
        <v>17</v>
      </c>
      <c r="B90" s="325" t="s">
        <v>22</v>
      </c>
      <c r="C90" s="326" t="s">
        <v>131</v>
      </c>
      <c r="D90" s="324" t="s">
        <v>113</v>
      </c>
      <c r="E90" s="324" t="s">
        <v>25</v>
      </c>
      <c r="F90" s="327" t="s">
        <v>117</v>
      </c>
      <c r="G90" s="328" t="s">
        <v>27</v>
      </c>
      <c r="H90" s="329" t="s">
        <v>28</v>
      </c>
      <c r="I90" s="329" t="s">
        <v>29</v>
      </c>
      <c r="J90" s="330" t="s">
        <v>29</v>
      </c>
      <c r="K90" s="328" t="s">
        <v>31</v>
      </c>
      <c r="L90" s="331"/>
      <c r="M90" s="202"/>
    </row>
    <row r="91" spans="1:13" ht="17.25" customHeight="1" x14ac:dyDescent="0.25">
      <c r="A91" s="324" t="s">
        <v>17</v>
      </c>
      <c r="B91" s="325" t="s">
        <v>22</v>
      </c>
      <c r="C91" s="326" t="s">
        <v>132</v>
      </c>
      <c r="D91" s="324" t="s">
        <v>113</v>
      </c>
      <c r="E91" s="324" t="s">
        <v>25</v>
      </c>
      <c r="F91" s="327" t="s">
        <v>114</v>
      </c>
      <c r="G91" s="328" t="s">
        <v>27</v>
      </c>
      <c r="H91" s="329" t="s">
        <v>28</v>
      </c>
      <c r="I91" s="329" t="s">
        <v>29</v>
      </c>
      <c r="J91" s="330" t="s">
        <v>29</v>
      </c>
      <c r="K91" s="328" t="s">
        <v>31</v>
      </c>
      <c r="L91" s="331"/>
      <c r="M91" s="202"/>
    </row>
    <row r="92" spans="1:13" ht="17.25" customHeight="1" x14ac:dyDescent="0.25">
      <c r="A92" s="324" t="s">
        <v>17</v>
      </c>
      <c r="B92" s="325" t="s">
        <v>22</v>
      </c>
      <c r="C92" s="326" t="s">
        <v>133</v>
      </c>
      <c r="D92" s="324" t="s">
        <v>113</v>
      </c>
      <c r="E92" s="324" t="s">
        <v>25</v>
      </c>
      <c r="F92" s="327" t="s">
        <v>114</v>
      </c>
      <c r="G92" s="328" t="s">
        <v>27</v>
      </c>
      <c r="H92" s="329" t="s">
        <v>28</v>
      </c>
      <c r="I92" s="329" t="s">
        <v>29</v>
      </c>
      <c r="J92" s="330" t="s">
        <v>29</v>
      </c>
      <c r="K92" s="328" t="s">
        <v>31</v>
      </c>
      <c r="L92" s="333"/>
      <c r="M92" s="202"/>
    </row>
    <row r="93" spans="1:13" ht="17.25" customHeight="1" x14ac:dyDescent="0.25">
      <c r="A93" s="324" t="s">
        <v>17</v>
      </c>
      <c r="B93" s="325" t="s">
        <v>22</v>
      </c>
      <c r="C93" s="326" t="s">
        <v>134</v>
      </c>
      <c r="D93" s="324" t="s">
        <v>113</v>
      </c>
      <c r="E93" s="324" t="s">
        <v>25</v>
      </c>
      <c r="F93" s="327" t="s">
        <v>117</v>
      </c>
      <c r="G93" s="328" t="s">
        <v>27</v>
      </c>
      <c r="H93" s="329" t="s">
        <v>28</v>
      </c>
      <c r="I93" s="329" t="s">
        <v>29</v>
      </c>
      <c r="J93" s="330" t="s">
        <v>29</v>
      </c>
      <c r="K93" s="328" t="s">
        <v>31</v>
      </c>
      <c r="L93" s="331"/>
      <c r="M93" s="202"/>
    </row>
    <row r="94" spans="1:13" ht="17.25" customHeight="1" x14ac:dyDescent="0.25">
      <c r="A94" s="324" t="s">
        <v>17</v>
      </c>
      <c r="B94" s="325" t="s">
        <v>22</v>
      </c>
      <c r="C94" s="326" t="s">
        <v>135</v>
      </c>
      <c r="D94" s="324" t="s">
        <v>113</v>
      </c>
      <c r="E94" s="324" t="s">
        <v>25</v>
      </c>
      <c r="F94" s="327" t="s">
        <v>117</v>
      </c>
      <c r="G94" s="328" t="s">
        <v>27</v>
      </c>
      <c r="H94" s="329" t="s">
        <v>28</v>
      </c>
      <c r="I94" s="329" t="s">
        <v>29</v>
      </c>
      <c r="J94" s="330" t="s">
        <v>29</v>
      </c>
      <c r="K94" s="328" t="s">
        <v>31</v>
      </c>
      <c r="L94" s="331"/>
      <c r="M94" s="202"/>
    </row>
    <row r="95" spans="1:13" ht="15" customHeight="1" x14ac:dyDescent="0.25">
      <c r="A95" s="324" t="s">
        <v>17</v>
      </c>
      <c r="B95" s="325" t="s">
        <v>22</v>
      </c>
      <c r="C95" s="326" t="s">
        <v>72</v>
      </c>
      <c r="D95" s="324" t="s">
        <v>113</v>
      </c>
      <c r="E95" s="324" t="s">
        <v>25</v>
      </c>
      <c r="F95" s="327" t="s">
        <v>136</v>
      </c>
      <c r="G95" s="328" t="s">
        <v>27</v>
      </c>
      <c r="H95" s="329" t="s">
        <v>28</v>
      </c>
      <c r="I95" s="329" t="s">
        <v>29</v>
      </c>
      <c r="J95" s="330" t="s">
        <v>29</v>
      </c>
      <c r="K95" s="328" t="s">
        <v>31</v>
      </c>
      <c r="L95" s="335"/>
      <c r="M95" s="202"/>
    </row>
    <row r="96" spans="1:13" ht="15" customHeight="1" x14ac:dyDescent="0.25">
      <c r="A96" s="324" t="s">
        <v>17</v>
      </c>
      <c r="B96" s="325" t="s">
        <v>22</v>
      </c>
      <c r="C96" s="326" t="s">
        <v>72</v>
      </c>
      <c r="D96" s="324" t="s">
        <v>113</v>
      </c>
      <c r="E96" s="324" t="s">
        <v>25</v>
      </c>
      <c r="F96" s="327" t="s">
        <v>137</v>
      </c>
      <c r="G96" s="328" t="s">
        <v>27</v>
      </c>
      <c r="H96" s="329" t="s">
        <v>28</v>
      </c>
      <c r="I96" s="329" t="s">
        <v>29</v>
      </c>
      <c r="J96" s="330" t="s">
        <v>29</v>
      </c>
      <c r="K96" s="328" t="s">
        <v>31</v>
      </c>
      <c r="L96" s="335"/>
      <c r="M96" s="202"/>
    </row>
    <row r="97" spans="1:13" ht="15" customHeight="1" x14ac:dyDescent="0.25">
      <c r="A97" s="324" t="s">
        <v>17</v>
      </c>
      <c r="B97" s="325" t="s">
        <v>22</v>
      </c>
      <c r="C97" s="326" t="s">
        <v>72</v>
      </c>
      <c r="D97" s="324" t="s">
        <v>113</v>
      </c>
      <c r="E97" s="324" t="s">
        <v>25</v>
      </c>
      <c r="F97" s="327" t="s">
        <v>138</v>
      </c>
      <c r="G97" s="328" t="s">
        <v>27</v>
      </c>
      <c r="H97" s="329" t="s">
        <v>28</v>
      </c>
      <c r="I97" s="329" t="s">
        <v>29</v>
      </c>
      <c r="J97" s="330" t="s">
        <v>29</v>
      </c>
      <c r="K97" s="328" t="s">
        <v>31</v>
      </c>
      <c r="L97" s="335"/>
      <c r="M97" s="202"/>
    </row>
    <row r="98" spans="1:13" ht="15" customHeight="1" x14ac:dyDescent="0.25">
      <c r="A98" s="324" t="s">
        <v>17</v>
      </c>
      <c r="B98" s="325" t="s">
        <v>22</v>
      </c>
      <c r="C98" s="326" t="s">
        <v>72</v>
      </c>
      <c r="D98" s="324" t="s">
        <v>113</v>
      </c>
      <c r="E98" s="324" t="s">
        <v>25</v>
      </c>
      <c r="F98" s="327" t="s">
        <v>139</v>
      </c>
      <c r="G98" s="328" t="s">
        <v>27</v>
      </c>
      <c r="H98" s="329" t="s">
        <v>28</v>
      </c>
      <c r="I98" s="329" t="s">
        <v>29</v>
      </c>
      <c r="J98" s="330" t="s">
        <v>29</v>
      </c>
      <c r="K98" s="328" t="s">
        <v>31</v>
      </c>
      <c r="L98" s="335"/>
      <c r="M98" s="202"/>
    </row>
    <row r="99" spans="1:13" ht="15" customHeight="1" x14ac:dyDescent="0.25">
      <c r="A99" s="324" t="s">
        <v>17</v>
      </c>
      <c r="B99" s="325" t="s">
        <v>22</v>
      </c>
      <c r="C99" s="326" t="s">
        <v>72</v>
      </c>
      <c r="D99" s="324" t="s">
        <v>113</v>
      </c>
      <c r="E99" s="324" t="s">
        <v>25</v>
      </c>
      <c r="F99" s="327" t="s">
        <v>140</v>
      </c>
      <c r="G99" s="328" t="s">
        <v>27</v>
      </c>
      <c r="H99" s="329" t="s">
        <v>28</v>
      </c>
      <c r="I99" s="329" t="s">
        <v>29</v>
      </c>
      <c r="J99" s="330" t="s">
        <v>29</v>
      </c>
      <c r="K99" s="328" t="s">
        <v>31</v>
      </c>
      <c r="L99" s="335"/>
      <c r="M99" s="202"/>
    </row>
    <row r="100" spans="1:13" ht="15" customHeight="1" x14ac:dyDescent="0.25">
      <c r="A100" s="324" t="s">
        <v>17</v>
      </c>
      <c r="B100" s="325" t="s">
        <v>22</v>
      </c>
      <c r="C100" s="326" t="s">
        <v>72</v>
      </c>
      <c r="D100" s="324" t="s">
        <v>113</v>
      </c>
      <c r="E100" s="324" t="s">
        <v>25</v>
      </c>
      <c r="F100" s="327" t="s">
        <v>141</v>
      </c>
      <c r="G100" s="328" t="s">
        <v>27</v>
      </c>
      <c r="H100" s="329" t="s">
        <v>28</v>
      </c>
      <c r="I100" s="329" t="s">
        <v>29</v>
      </c>
      <c r="J100" s="330" t="s">
        <v>29</v>
      </c>
      <c r="K100" s="328" t="s">
        <v>31</v>
      </c>
      <c r="L100" s="335"/>
      <c r="M100" s="202"/>
    </row>
    <row r="101" spans="1:13" ht="15" customHeight="1" x14ac:dyDescent="0.25">
      <c r="A101" s="324" t="s">
        <v>17</v>
      </c>
      <c r="B101" s="325" t="s">
        <v>22</v>
      </c>
      <c r="C101" s="326" t="s">
        <v>72</v>
      </c>
      <c r="D101" s="324" t="s">
        <v>113</v>
      </c>
      <c r="E101" s="324" t="s">
        <v>25</v>
      </c>
      <c r="F101" s="327" t="s">
        <v>142</v>
      </c>
      <c r="G101" s="328" t="s">
        <v>27</v>
      </c>
      <c r="H101" s="329" t="s">
        <v>28</v>
      </c>
      <c r="I101" s="329" t="s">
        <v>29</v>
      </c>
      <c r="J101" s="330" t="s">
        <v>29</v>
      </c>
      <c r="K101" s="328" t="s">
        <v>31</v>
      </c>
      <c r="L101" s="331"/>
      <c r="M101" s="202"/>
    </row>
    <row r="102" spans="1:13" ht="15" customHeight="1" x14ac:dyDescent="0.25">
      <c r="A102" s="324" t="s">
        <v>17</v>
      </c>
      <c r="B102" s="325" t="s">
        <v>22</v>
      </c>
      <c r="C102" s="326" t="s">
        <v>72</v>
      </c>
      <c r="D102" s="324" t="s">
        <v>113</v>
      </c>
      <c r="E102" s="324" t="s">
        <v>25</v>
      </c>
      <c r="F102" s="327" t="s">
        <v>143</v>
      </c>
      <c r="G102" s="328" t="s">
        <v>27</v>
      </c>
      <c r="H102" s="329" t="s">
        <v>28</v>
      </c>
      <c r="I102" s="329" t="s">
        <v>29</v>
      </c>
      <c r="J102" s="330" t="s">
        <v>29</v>
      </c>
      <c r="K102" s="328" t="s">
        <v>31</v>
      </c>
      <c r="L102" s="335"/>
      <c r="M102" s="202"/>
    </row>
    <row r="103" spans="1:13" ht="15" customHeight="1" x14ac:dyDescent="0.25">
      <c r="A103" s="324" t="s">
        <v>17</v>
      </c>
      <c r="B103" s="325" t="s">
        <v>22</v>
      </c>
      <c r="C103" s="326" t="s">
        <v>39</v>
      </c>
      <c r="D103" s="324" t="s">
        <v>113</v>
      </c>
      <c r="E103" s="324" t="s">
        <v>25</v>
      </c>
      <c r="F103" s="327" t="s">
        <v>144</v>
      </c>
      <c r="G103" s="328" t="s">
        <v>27</v>
      </c>
      <c r="H103" s="103">
        <v>119</v>
      </c>
      <c r="I103" s="332">
        <v>0.03</v>
      </c>
      <c r="J103" s="332">
        <v>0.18</v>
      </c>
      <c r="K103" s="328" t="s">
        <v>31</v>
      </c>
      <c r="L103" s="338" t="s">
        <v>145</v>
      </c>
      <c r="M103" s="202" t="s">
        <v>146</v>
      </c>
    </row>
    <row r="104" spans="1:13" ht="15" customHeight="1" x14ac:dyDescent="0.25">
      <c r="A104" s="324" t="s">
        <v>17</v>
      </c>
      <c r="B104" s="325" t="s">
        <v>22</v>
      </c>
      <c r="C104" s="326" t="s">
        <v>147</v>
      </c>
      <c r="D104" s="324" t="s">
        <v>113</v>
      </c>
      <c r="E104" s="324" t="s">
        <v>25</v>
      </c>
      <c r="F104" s="327" t="s">
        <v>148</v>
      </c>
      <c r="G104" s="328" t="s">
        <v>27</v>
      </c>
      <c r="H104" s="329" t="s">
        <v>28</v>
      </c>
      <c r="I104" s="329" t="s">
        <v>29</v>
      </c>
      <c r="J104" s="330" t="s">
        <v>29</v>
      </c>
      <c r="K104" s="328" t="s">
        <v>31</v>
      </c>
      <c r="L104" s="331"/>
      <c r="M104" s="202"/>
    </row>
    <row r="105" spans="1:13" ht="15" customHeight="1" x14ac:dyDescent="0.25">
      <c r="A105" s="324" t="s">
        <v>17</v>
      </c>
      <c r="B105" s="325" t="s">
        <v>22</v>
      </c>
      <c r="C105" s="326" t="s">
        <v>149</v>
      </c>
      <c r="D105" s="324" t="s">
        <v>113</v>
      </c>
      <c r="E105" s="324" t="s">
        <v>25</v>
      </c>
      <c r="F105" s="327" t="s">
        <v>114</v>
      </c>
      <c r="G105" s="328" t="s">
        <v>27</v>
      </c>
      <c r="H105" s="329" t="s">
        <v>28</v>
      </c>
      <c r="I105" s="329" t="s">
        <v>29</v>
      </c>
      <c r="J105" s="330" t="s">
        <v>29</v>
      </c>
      <c r="K105" s="328" t="s">
        <v>31</v>
      </c>
      <c r="L105" s="331"/>
      <c r="M105" s="202"/>
    </row>
    <row r="106" spans="1:13" ht="15" customHeight="1" x14ac:dyDescent="0.25">
      <c r="A106" s="324" t="s">
        <v>17</v>
      </c>
      <c r="B106" s="325" t="s">
        <v>22</v>
      </c>
      <c r="C106" s="326" t="s">
        <v>150</v>
      </c>
      <c r="D106" s="324" t="s">
        <v>113</v>
      </c>
      <c r="E106" s="324" t="s">
        <v>25</v>
      </c>
      <c r="F106" s="327" t="s">
        <v>114</v>
      </c>
      <c r="G106" s="328" t="s">
        <v>27</v>
      </c>
      <c r="H106" s="329" t="s">
        <v>28</v>
      </c>
      <c r="I106" s="329" t="s">
        <v>29</v>
      </c>
      <c r="J106" s="330" t="s">
        <v>29</v>
      </c>
      <c r="K106" s="328" t="s">
        <v>31</v>
      </c>
      <c r="L106" s="331"/>
      <c r="M106" s="202"/>
    </row>
    <row r="107" spans="1:13" ht="15" customHeight="1" x14ac:dyDescent="0.25">
      <c r="A107" s="324" t="s">
        <v>17</v>
      </c>
      <c r="B107" s="325" t="s">
        <v>22</v>
      </c>
      <c r="C107" s="326" t="s">
        <v>105</v>
      </c>
      <c r="D107" s="324" t="s">
        <v>113</v>
      </c>
      <c r="E107" s="324" t="s">
        <v>25</v>
      </c>
      <c r="F107" s="327" t="s">
        <v>114</v>
      </c>
      <c r="G107" s="328" t="s">
        <v>27</v>
      </c>
      <c r="H107" s="329" t="s">
        <v>28</v>
      </c>
      <c r="I107" s="329" t="s">
        <v>29</v>
      </c>
      <c r="J107" s="330" t="s">
        <v>29</v>
      </c>
      <c r="K107" s="328" t="s">
        <v>31</v>
      </c>
      <c r="L107" s="331"/>
      <c r="M107" s="202"/>
    </row>
    <row r="108" spans="1:13" ht="15" customHeight="1" x14ac:dyDescent="0.25">
      <c r="A108" s="324" t="s">
        <v>17</v>
      </c>
      <c r="B108" s="325" t="s">
        <v>22</v>
      </c>
      <c r="C108" s="326" t="s">
        <v>76</v>
      </c>
      <c r="D108" s="324" t="s">
        <v>113</v>
      </c>
      <c r="E108" s="324" t="s">
        <v>25</v>
      </c>
      <c r="F108" s="327" t="s">
        <v>114</v>
      </c>
      <c r="G108" s="328" t="s">
        <v>27</v>
      </c>
      <c r="H108" s="329" t="s">
        <v>28</v>
      </c>
      <c r="I108" s="330" t="s">
        <v>29</v>
      </c>
      <c r="J108" s="330" t="s">
        <v>29</v>
      </c>
      <c r="K108" s="328" t="s">
        <v>31</v>
      </c>
      <c r="L108" s="333"/>
      <c r="M108" s="202"/>
    </row>
    <row r="109" spans="1:13" ht="15" customHeight="1" x14ac:dyDescent="0.25">
      <c r="A109" s="324" t="s">
        <v>17</v>
      </c>
      <c r="B109" s="325" t="s">
        <v>22</v>
      </c>
      <c r="C109" s="326" t="s">
        <v>76</v>
      </c>
      <c r="D109" s="324" t="s">
        <v>113</v>
      </c>
      <c r="E109" s="324" t="s">
        <v>25</v>
      </c>
      <c r="F109" s="327" t="s">
        <v>148</v>
      </c>
      <c r="G109" s="328" t="s">
        <v>27</v>
      </c>
      <c r="H109" s="329" t="s">
        <v>28</v>
      </c>
      <c r="I109" s="329" t="s">
        <v>29</v>
      </c>
      <c r="J109" s="330" t="s">
        <v>29</v>
      </c>
      <c r="K109" s="328" t="s">
        <v>31</v>
      </c>
      <c r="L109" s="331"/>
      <c r="M109" s="202"/>
    </row>
    <row r="110" spans="1:13" ht="15" customHeight="1" x14ac:dyDescent="0.25">
      <c r="A110" s="324" t="s">
        <v>17</v>
      </c>
      <c r="B110" s="325" t="s">
        <v>22</v>
      </c>
      <c r="C110" s="326" t="s">
        <v>40</v>
      </c>
      <c r="D110" s="324" t="s">
        <v>113</v>
      </c>
      <c r="E110" s="324" t="s">
        <v>25</v>
      </c>
      <c r="F110" s="327" t="s">
        <v>114</v>
      </c>
      <c r="G110" s="328" t="s">
        <v>27</v>
      </c>
      <c r="H110" s="329">
        <v>851</v>
      </c>
      <c r="I110" s="332">
        <v>0.01</v>
      </c>
      <c r="J110" s="332">
        <v>0.01</v>
      </c>
      <c r="K110" s="328" t="s">
        <v>31</v>
      </c>
      <c r="L110" s="338" t="s">
        <v>151</v>
      </c>
      <c r="M110" s="202" t="s">
        <v>152</v>
      </c>
    </row>
    <row r="111" spans="1:13" ht="15" customHeight="1" x14ac:dyDescent="0.25">
      <c r="A111" s="324" t="s">
        <v>17</v>
      </c>
      <c r="B111" s="325" t="s">
        <v>22</v>
      </c>
      <c r="C111" s="326" t="s">
        <v>81</v>
      </c>
      <c r="D111" s="324" t="s">
        <v>113</v>
      </c>
      <c r="E111" s="324" t="s">
        <v>25</v>
      </c>
      <c r="F111" s="327" t="s">
        <v>117</v>
      </c>
      <c r="G111" s="328" t="s">
        <v>27</v>
      </c>
      <c r="H111" s="329" t="s">
        <v>28</v>
      </c>
      <c r="I111" s="329" t="s">
        <v>29</v>
      </c>
      <c r="J111" s="330" t="s">
        <v>29</v>
      </c>
      <c r="K111" s="328" t="s">
        <v>31</v>
      </c>
      <c r="L111" s="331"/>
      <c r="M111" s="202"/>
    </row>
    <row r="112" spans="1:13" ht="15" customHeight="1" x14ac:dyDescent="0.25">
      <c r="A112" s="324" t="s">
        <v>17</v>
      </c>
      <c r="B112" s="325" t="s">
        <v>22</v>
      </c>
      <c r="C112" s="326" t="s">
        <v>41</v>
      </c>
      <c r="D112" s="324" t="s">
        <v>113</v>
      </c>
      <c r="E112" s="324" t="s">
        <v>25</v>
      </c>
      <c r="F112" s="327" t="s">
        <v>114</v>
      </c>
      <c r="G112" s="328" t="s">
        <v>27</v>
      </c>
      <c r="H112" s="329" t="s">
        <v>28</v>
      </c>
      <c r="I112" s="329" t="s">
        <v>29</v>
      </c>
      <c r="J112" s="330" t="s">
        <v>29</v>
      </c>
      <c r="K112" s="328" t="s">
        <v>31</v>
      </c>
      <c r="L112" s="331"/>
      <c r="M112" s="202"/>
    </row>
    <row r="113" spans="1:13" ht="15" customHeight="1" x14ac:dyDescent="0.25">
      <c r="A113" s="324" t="s">
        <v>17</v>
      </c>
      <c r="B113" s="325" t="s">
        <v>22</v>
      </c>
      <c r="C113" s="326" t="s">
        <v>42</v>
      </c>
      <c r="D113" s="324" t="s">
        <v>113</v>
      </c>
      <c r="E113" s="324" t="s">
        <v>25</v>
      </c>
      <c r="F113" s="327" t="s">
        <v>117</v>
      </c>
      <c r="G113" s="328" t="s">
        <v>27</v>
      </c>
      <c r="H113" s="329" t="s">
        <v>28</v>
      </c>
      <c r="I113" s="329" t="s">
        <v>29</v>
      </c>
      <c r="J113" s="330" t="s">
        <v>29</v>
      </c>
      <c r="K113" s="328" t="s">
        <v>19</v>
      </c>
      <c r="L113" s="331"/>
      <c r="M113" s="202"/>
    </row>
    <row r="114" spans="1:13" ht="15" customHeight="1" x14ac:dyDescent="0.25">
      <c r="A114" s="324" t="s">
        <v>17</v>
      </c>
      <c r="B114" s="325" t="s">
        <v>22</v>
      </c>
      <c r="C114" s="326" t="s">
        <v>43</v>
      </c>
      <c r="D114" s="324" t="s">
        <v>113</v>
      </c>
      <c r="E114" s="324" t="s">
        <v>25</v>
      </c>
      <c r="F114" s="327" t="s">
        <v>117</v>
      </c>
      <c r="G114" s="328" t="s">
        <v>27</v>
      </c>
      <c r="H114" s="334">
        <v>2437</v>
      </c>
      <c r="I114" s="332">
        <v>0.17</v>
      </c>
      <c r="J114" s="332">
        <v>0.01</v>
      </c>
      <c r="K114" s="328" t="s">
        <v>31</v>
      </c>
      <c r="L114" s="335" t="s">
        <v>45</v>
      </c>
      <c r="M114" s="202" t="s">
        <v>153</v>
      </c>
    </row>
    <row r="115" spans="1:13" ht="15" customHeight="1" x14ac:dyDescent="0.25">
      <c r="A115" s="324" t="s">
        <v>17</v>
      </c>
      <c r="B115" s="325" t="s">
        <v>22</v>
      </c>
      <c r="C115" s="326" t="s">
        <v>83</v>
      </c>
      <c r="D115" s="324" t="s">
        <v>113</v>
      </c>
      <c r="E115" s="324" t="s">
        <v>25</v>
      </c>
      <c r="F115" s="327" t="s">
        <v>117</v>
      </c>
      <c r="G115" s="328" t="s">
        <v>27</v>
      </c>
      <c r="H115" s="329" t="s">
        <v>28</v>
      </c>
      <c r="I115" s="329" t="s">
        <v>29</v>
      </c>
      <c r="J115" s="330" t="s">
        <v>29</v>
      </c>
      <c r="K115" s="328" t="s">
        <v>31</v>
      </c>
      <c r="L115" s="331"/>
      <c r="M115" s="202"/>
    </row>
    <row r="116" spans="1:13" ht="15" customHeight="1" x14ac:dyDescent="0.25">
      <c r="A116" s="324" t="s">
        <v>17</v>
      </c>
      <c r="B116" s="325" t="s">
        <v>22</v>
      </c>
      <c r="C116" s="326" t="s">
        <v>48</v>
      </c>
      <c r="D116" s="324" t="s">
        <v>113</v>
      </c>
      <c r="E116" s="324" t="s">
        <v>25</v>
      </c>
      <c r="F116" s="327" t="s">
        <v>114</v>
      </c>
      <c r="G116" s="328" t="s">
        <v>27</v>
      </c>
      <c r="H116" s="329" t="s">
        <v>28</v>
      </c>
      <c r="I116" s="329" t="s">
        <v>29</v>
      </c>
      <c r="J116" s="330" t="s">
        <v>29</v>
      </c>
      <c r="K116" s="328" t="s">
        <v>31</v>
      </c>
      <c r="L116" s="331"/>
      <c r="M116" s="202"/>
    </row>
    <row r="117" spans="1:13" ht="15" customHeight="1" x14ac:dyDescent="0.25">
      <c r="A117" s="324" t="s">
        <v>17</v>
      </c>
      <c r="B117" s="325" t="s">
        <v>22</v>
      </c>
      <c r="C117" s="326" t="s">
        <v>84</v>
      </c>
      <c r="D117" s="324" t="s">
        <v>113</v>
      </c>
      <c r="E117" s="324" t="s">
        <v>25</v>
      </c>
      <c r="F117" s="327" t="s">
        <v>114</v>
      </c>
      <c r="G117" s="328" t="s">
        <v>27</v>
      </c>
      <c r="H117" s="329" t="s">
        <v>28</v>
      </c>
      <c r="I117" s="329" t="s">
        <v>29</v>
      </c>
      <c r="J117" s="330" t="s">
        <v>29</v>
      </c>
      <c r="K117" s="328" t="s">
        <v>31</v>
      </c>
      <c r="L117" s="331"/>
      <c r="M117" s="202"/>
    </row>
    <row r="118" spans="1:13" ht="15" customHeight="1" x14ac:dyDescent="0.25">
      <c r="A118" s="324" t="s">
        <v>17</v>
      </c>
      <c r="B118" s="325" t="s">
        <v>22</v>
      </c>
      <c r="C118" s="326" t="s">
        <v>84</v>
      </c>
      <c r="D118" s="324" t="s">
        <v>113</v>
      </c>
      <c r="E118" s="324" t="s">
        <v>25</v>
      </c>
      <c r="F118" s="327" t="s">
        <v>148</v>
      </c>
      <c r="G118" s="328" t="s">
        <v>27</v>
      </c>
      <c r="H118" s="329" t="s">
        <v>28</v>
      </c>
      <c r="I118" s="332" t="s">
        <v>29</v>
      </c>
      <c r="J118" s="330" t="s">
        <v>29</v>
      </c>
      <c r="K118" s="328" t="s">
        <v>31</v>
      </c>
      <c r="L118" s="331"/>
      <c r="M118" s="202"/>
    </row>
    <row r="119" spans="1:13" ht="15" customHeight="1" x14ac:dyDescent="0.25">
      <c r="A119" s="324" t="s">
        <v>17</v>
      </c>
      <c r="B119" s="325" t="s">
        <v>22</v>
      </c>
      <c r="C119" s="326" t="s">
        <v>85</v>
      </c>
      <c r="D119" s="324" t="s">
        <v>113</v>
      </c>
      <c r="E119" s="324" t="s">
        <v>25</v>
      </c>
      <c r="F119" s="327" t="s">
        <v>114</v>
      </c>
      <c r="G119" s="328" t="s">
        <v>27</v>
      </c>
      <c r="H119" s="334">
        <v>9600</v>
      </c>
      <c r="I119" s="332">
        <v>0.01</v>
      </c>
      <c r="J119" s="332">
        <v>0.03</v>
      </c>
      <c r="K119" s="328" t="s">
        <v>31</v>
      </c>
      <c r="L119" s="333"/>
      <c r="M119" s="202" t="s">
        <v>154</v>
      </c>
    </row>
    <row r="120" spans="1:13" ht="15" customHeight="1" x14ac:dyDescent="0.25">
      <c r="A120" s="324" t="s">
        <v>17</v>
      </c>
      <c r="B120" s="325" t="s">
        <v>22</v>
      </c>
      <c r="C120" s="326" t="s">
        <v>85</v>
      </c>
      <c r="D120" s="324" t="s">
        <v>113</v>
      </c>
      <c r="E120" s="324" t="s">
        <v>25</v>
      </c>
      <c r="F120" s="327" t="s">
        <v>148</v>
      </c>
      <c r="G120" s="328" t="s">
        <v>27</v>
      </c>
      <c r="H120" s="329" t="s">
        <v>28</v>
      </c>
      <c r="I120" s="329" t="s">
        <v>29</v>
      </c>
      <c r="J120" s="330" t="s">
        <v>29</v>
      </c>
      <c r="K120" s="328" t="s">
        <v>31</v>
      </c>
      <c r="L120" s="331"/>
      <c r="M120" s="202"/>
    </row>
    <row r="121" spans="1:13" ht="15" customHeight="1" x14ac:dyDescent="0.25">
      <c r="A121" s="324" t="s">
        <v>17</v>
      </c>
      <c r="B121" s="325" t="s">
        <v>22</v>
      </c>
      <c r="C121" s="326" t="s">
        <v>49</v>
      </c>
      <c r="D121" s="324" t="s">
        <v>113</v>
      </c>
      <c r="E121" s="324" t="s">
        <v>25</v>
      </c>
      <c r="F121" s="327" t="s">
        <v>117</v>
      </c>
      <c r="G121" s="328" t="s">
        <v>27</v>
      </c>
      <c r="H121" s="329" t="s">
        <v>28</v>
      </c>
      <c r="I121" s="332">
        <v>0.01</v>
      </c>
      <c r="J121" s="330" t="s">
        <v>29</v>
      </c>
      <c r="K121" s="328" t="s">
        <v>31</v>
      </c>
      <c r="L121" s="331"/>
      <c r="M121" s="202"/>
    </row>
    <row r="122" spans="1:13" ht="15" customHeight="1" x14ac:dyDescent="0.25">
      <c r="A122" s="324" t="s">
        <v>17</v>
      </c>
      <c r="B122" s="325" t="s">
        <v>22</v>
      </c>
      <c r="C122" s="326" t="s">
        <v>155</v>
      </c>
      <c r="D122" s="324" t="s">
        <v>113</v>
      </c>
      <c r="E122" s="324" t="s">
        <v>25</v>
      </c>
      <c r="F122" s="327" t="s">
        <v>114</v>
      </c>
      <c r="G122" s="328" t="s">
        <v>27</v>
      </c>
      <c r="H122" s="329" t="s">
        <v>28</v>
      </c>
      <c r="I122" s="329" t="s">
        <v>29</v>
      </c>
      <c r="J122" s="330" t="s">
        <v>29</v>
      </c>
      <c r="K122" s="328" t="s">
        <v>31</v>
      </c>
      <c r="L122" s="331"/>
      <c r="M122" s="202"/>
    </row>
    <row r="123" spans="1:13" ht="15" customHeight="1" x14ac:dyDescent="0.25">
      <c r="A123" s="324" t="s">
        <v>17</v>
      </c>
      <c r="B123" s="325" t="s">
        <v>22</v>
      </c>
      <c r="C123" s="326" t="s">
        <v>87</v>
      </c>
      <c r="D123" s="324" t="s">
        <v>113</v>
      </c>
      <c r="E123" s="324" t="s">
        <v>25</v>
      </c>
      <c r="F123" s="327" t="s">
        <v>114</v>
      </c>
      <c r="G123" s="328" t="s">
        <v>27</v>
      </c>
      <c r="H123" s="329">
        <v>245</v>
      </c>
      <c r="I123" s="332" t="s">
        <v>29</v>
      </c>
      <c r="J123" s="332" t="s">
        <v>106</v>
      </c>
      <c r="K123" s="328" t="s">
        <v>31</v>
      </c>
      <c r="L123" s="333"/>
      <c r="M123" s="202" t="s">
        <v>156</v>
      </c>
    </row>
    <row r="124" spans="1:13" ht="15" customHeight="1" x14ac:dyDescent="0.25">
      <c r="A124" s="324" t="s">
        <v>17</v>
      </c>
      <c r="B124" s="325" t="s">
        <v>22</v>
      </c>
      <c r="C124" s="326" t="s">
        <v>157</v>
      </c>
      <c r="D124" s="324" t="s">
        <v>113</v>
      </c>
      <c r="E124" s="324" t="s">
        <v>25</v>
      </c>
      <c r="F124" s="327" t="s">
        <v>117</v>
      </c>
      <c r="G124" s="328" t="s">
        <v>27</v>
      </c>
      <c r="H124" s="329" t="s">
        <v>28</v>
      </c>
      <c r="I124" s="329" t="s">
        <v>29</v>
      </c>
      <c r="J124" s="330" t="s">
        <v>29</v>
      </c>
      <c r="K124" s="328" t="s">
        <v>31</v>
      </c>
      <c r="L124" s="331"/>
      <c r="M124" s="202"/>
    </row>
    <row r="125" spans="1:13" ht="15" customHeight="1" x14ac:dyDescent="0.25">
      <c r="A125" s="324" t="s">
        <v>17</v>
      </c>
      <c r="B125" s="325" t="s">
        <v>22</v>
      </c>
      <c r="C125" s="326" t="s">
        <v>158</v>
      </c>
      <c r="D125" s="324" t="s">
        <v>159</v>
      </c>
      <c r="E125" s="324" t="s">
        <v>25</v>
      </c>
      <c r="F125" s="327" t="s">
        <v>160</v>
      </c>
      <c r="G125" s="328" t="s">
        <v>27</v>
      </c>
      <c r="H125" s="329" t="s">
        <v>28</v>
      </c>
      <c r="I125" s="329" t="s">
        <v>29</v>
      </c>
      <c r="J125" s="330" t="s">
        <v>29</v>
      </c>
      <c r="K125" s="328" t="s">
        <v>31</v>
      </c>
      <c r="L125" s="331"/>
      <c r="M125" s="202"/>
    </row>
    <row r="126" spans="1:13" ht="15" customHeight="1" x14ac:dyDescent="0.25">
      <c r="A126" s="324" t="s">
        <v>17</v>
      </c>
      <c r="B126" s="325" t="s">
        <v>22</v>
      </c>
      <c r="C126" s="326" t="s">
        <v>51</v>
      </c>
      <c r="D126" s="324" t="s">
        <v>159</v>
      </c>
      <c r="E126" s="324" t="s">
        <v>25</v>
      </c>
      <c r="F126" s="327" t="s">
        <v>161</v>
      </c>
      <c r="G126" s="328" t="s">
        <v>27</v>
      </c>
      <c r="H126" s="329" t="s">
        <v>28</v>
      </c>
      <c r="I126" s="329" t="s">
        <v>29</v>
      </c>
      <c r="J126" s="330" t="s">
        <v>29</v>
      </c>
      <c r="K126" s="328" t="s">
        <v>31</v>
      </c>
      <c r="L126" s="331"/>
      <c r="M126" s="202"/>
    </row>
    <row r="127" spans="1:13" ht="15" customHeight="1" x14ac:dyDescent="0.25">
      <c r="A127" s="324" t="s">
        <v>17</v>
      </c>
      <c r="B127" s="325" t="s">
        <v>22</v>
      </c>
      <c r="C127" s="326" t="s">
        <v>162</v>
      </c>
      <c r="D127" s="324" t="s">
        <v>159</v>
      </c>
      <c r="E127" s="324" t="s">
        <v>25</v>
      </c>
      <c r="F127" s="327" t="s">
        <v>163</v>
      </c>
      <c r="G127" s="328" t="s">
        <v>27</v>
      </c>
      <c r="H127" s="329" t="s">
        <v>28</v>
      </c>
      <c r="I127" s="329" t="s">
        <v>29</v>
      </c>
      <c r="J127" s="330" t="s">
        <v>29</v>
      </c>
      <c r="K127" s="328" t="s">
        <v>31</v>
      </c>
      <c r="L127" s="331"/>
      <c r="M127" s="202"/>
    </row>
    <row r="128" spans="1:13" ht="15" customHeight="1" x14ac:dyDescent="0.25">
      <c r="A128" s="324" t="s">
        <v>17</v>
      </c>
      <c r="B128" s="325" t="s">
        <v>22</v>
      </c>
      <c r="C128" s="326" t="s">
        <v>147</v>
      </c>
      <c r="D128" s="324" t="s">
        <v>159</v>
      </c>
      <c r="E128" s="324" t="s">
        <v>25</v>
      </c>
      <c r="F128" s="327" t="s">
        <v>164</v>
      </c>
      <c r="G128" s="328" t="s">
        <v>27</v>
      </c>
      <c r="H128" s="329" t="s">
        <v>28</v>
      </c>
      <c r="I128" s="329" t="s">
        <v>29</v>
      </c>
      <c r="J128" s="330" t="s">
        <v>29</v>
      </c>
      <c r="K128" s="328" t="s">
        <v>31</v>
      </c>
      <c r="L128" s="331"/>
      <c r="M128" s="202"/>
    </row>
    <row r="129" spans="1:13" ht="15" customHeight="1" x14ac:dyDescent="0.25">
      <c r="A129" s="324" t="s">
        <v>17</v>
      </c>
      <c r="B129" s="325" t="s">
        <v>22</v>
      </c>
      <c r="C129" s="326" t="s">
        <v>165</v>
      </c>
      <c r="D129" s="324" t="s">
        <v>159</v>
      </c>
      <c r="E129" s="324" t="s">
        <v>25</v>
      </c>
      <c r="F129" s="327" t="s">
        <v>166</v>
      </c>
      <c r="G129" s="328" t="s">
        <v>27</v>
      </c>
      <c r="H129" s="329" t="s">
        <v>28</v>
      </c>
      <c r="I129" s="329" t="s">
        <v>29</v>
      </c>
      <c r="J129" s="330" t="s">
        <v>29</v>
      </c>
      <c r="K129" s="328" t="s">
        <v>31</v>
      </c>
      <c r="L129" s="331"/>
      <c r="M129" s="202"/>
    </row>
    <row r="130" spans="1:13" ht="15" customHeight="1" x14ac:dyDescent="0.25">
      <c r="A130" s="324" t="s">
        <v>17</v>
      </c>
      <c r="B130" s="325" t="s">
        <v>22</v>
      </c>
      <c r="C130" s="326" t="s">
        <v>167</v>
      </c>
      <c r="D130" s="324" t="s">
        <v>159</v>
      </c>
      <c r="E130" s="324" t="s">
        <v>25</v>
      </c>
      <c r="F130" s="327" t="s">
        <v>163</v>
      </c>
      <c r="G130" s="328" t="s">
        <v>27</v>
      </c>
      <c r="H130" s="329" t="s">
        <v>28</v>
      </c>
      <c r="I130" s="329" t="s">
        <v>29</v>
      </c>
      <c r="J130" s="330" t="s">
        <v>29</v>
      </c>
      <c r="K130" s="328" t="s">
        <v>31</v>
      </c>
      <c r="L130" s="331"/>
      <c r="M130" s="202"/>
    </row>
    <row r="131" spans="1:13" ht="15" customHeight="1" x14ac:dyDescent="0.25">
      <c r="A131" s="324" t="s">
        <v>17</v>
      </c>
      <c r="B131" s="325" t="s">
        <v>22</v>
      </c>
      <c r="C131" s="326" t="s">
        <v>23</v>
      </c>
      <c r="D131" s="324" t="s">
        <v>159</v>
      </c>
      <c r="E131" s="324" t="s">
        <v>25</v>
      </c>
      <c r="F131" s="327" t="s">
        <v>168</v>
      </c>
      <c r="G131" s="328" t="s">
        <v>27</v>
      </c>
      <c r="H131" s="329" t="s">
        <v>28</v>
      </c>
      <c r="I131" s="329" t="s">
        <v>29</v>
      </c>
      <c r="J131" s="330" t="s">
        <v>29</v>
      </c>
      <c r="K131" s="328" t="s">
        <v>31</v>
      </c>
      <c r="L131" s="331"/>
      <c r="M131" s="202"/>
    </row>
    <row r="132" spans="1:13" ht="15" customHeight="1" x14ac:dyDescent="0.25">
      <c r="A132" s="324" t="s">
        <v>17</v>
      </c>
      <c r="B132" s="325" t="s">
        <v>22</v>
      </c>
      <c r="C132" s="326" t="s">
        <v>169</v>
      </c>
      <c r="D132" s="324" t="s">
        <v>159</v>
      </c>
      <c r="E132" s="324" t="s">
        <v>25</v>
      </c>
      <c r="F132" s="327" t="s">
        <v>168</v>
      </c>
      <c r="G132" s="328" t="s">
        <v>27</v>
      </c>
      <c r="H132" s="329" t="s">
        <v>28</v>
      </c>
      <c r="I132" s="329" t="s">
        <v>29</v>
      </c>
      <c r="J132" s="330" t="s">
        <v>29</v>
      </c>
      <c r="K132" s="328" t="s">
        <v>31</v>
      </c>
      <c r="L132" s="331"/>
      <c r="M132" s="202"/>
    </row>
    <row r="133" spans="1:13" ht="15" customHeight="1" x14ac:dyDescent="0.25">
      <c r="A133" s="324" t="s">
        <v>17</v>
      </c>
      <c r="B133" s="325" t="s">
        <v>22</v>
      </c>
      <c r="C133" s="326" t="s">
        <v>118</v>
      </c>
      <c r="D133" s="324" t="s">
        <v>159</v>
      </c>
      <c r="E133" s="324" t="s">
        <v>25</v>
      </c>
      <c r="F133" s="327" t="s">
        <v>168</v>
      </c>
      <c r="G133" s="328" t="s">
        <v>27</v>
      </c>
      <c r="H133" s="329" t="s">
        <v>28</v>
      </c>
      <c r="I133" s="329" t="s">
        <v>29</v>
      </c>
      <c r="J133" s="330" t="s">
        <v>29</v>
      </c>
      <c r="K133" s="328" t="s">
        <v>31</v>
      </c>
      <c r="L133" s="331"/>
      <c r="M133" s="202"/>
    </row>
    <row r="134" spans="1:13" ht="15" customHeight="1" x14ac:dyDescent="0.25">
      <c r="A134" s="324" t="s">
        <v>17</v>
      </c>
      <c r="B134" s="325" t="s">
        <v>22</v>
      </c>
      <c r="C134" s="326" t="s">
        <v>170</v>
      </c>
      <c r="D134" s="324" t="s">
        <v>159</v>
      </c>
      <c r="E134" s="324" t="s">
        <v>25</v>
      </c>
      <c r="F134" s="327" t="s">
        <v>168</v>
      </c>
      <c r="G134" s="328" t="s">
        <v>27</v>
      </c>
      <c r="H134" s="329" t="s">
        <v>28</v>
      </c>
      <c r="I134" s="329" t="s">
        <v>29</v>
      </c>
      <c r="J134" s="330" t="s">
        <v>29</v>
      </c>
      <c r="K134" s="328" t="s">
        <v>31</v>
      </c>
      <c r="L134" s="331"/>
      <c r="M134" s="202"/>
    </row>
    <row r="135" spans="1:13" ht="15" customHeight="1" x14ac:dyDescent="0.25">
      <c r="A135" s="324" t="s">
        <v>17</v>
      </c>
      <c r="B135" s="325" t="s">
        <v>22</v>
      </c>
      <c r="C135" s="326" t="s">
        <v>59</v>
      </c>
      <c r="D135" s="324" t="s">
        <v>159</v>
      </c>
      <c r="E135" s="324" t="s">
        <v>25</v>
      </c>
      <c r="F135" s="327" t="s">
        <v>168</v>
      </c>
      <c r="G135" s="328" t="s">
        <v>27</v>
      </c>
      <c r="H135" s="329" t="s">
        <v>28</v>
      </c>
      <c r="I135" s="329" t="s">
        <v>29</v>
      </c>
      <c r="J135" s="330" t="s">
        <v>29</v>
      </c>
      <c r="K135" s="328" t="s">
        <v>31</v>
      </c>
      <c r="L135" s="331"/>
      <c r="M135" s="202"/>
    </row>
    <row r="136" spans="1:13" ht="15" customHeight="1" x14ac:dyDescent="0.25">
      <c r="A136" s="324" t="s">
        <v>17</v>
      </c>
      <c r="B136" s="325" t="s">
        <v>22</v>
      </c>
      <c r="C136" s="326" t="s">
        <v>171</v>
      </c>
      <c r="D136" s="324" t="s">
        <v>159</v>
      </c>
      <c r="E136" s="324" t="s">
        <v>25</v>
      </c>
      <c r="F136" s="327" t="s">
        <v>172</v>
      </c>
      <c r="G136" s="328" t="s">
        <v>27</v>
      </c>
      <c r="H136" s="329" t="s">
        <v>28</v>
      </c>
      <c r="I136" s="329" t="s">
        <v>29</v>
      </c>
      <c r="J136" s="330" t="s">
        <v>29</v>
      </c>
      <c r="K136" s="328" t="s">
        <v>31</v>
      </c>
      <c r="L136" s="331"/>
      <c r="M136" s="202"/>
    </row>
    <row r="137" spans="1:13" ht="15" customHeight="1" x14ac:dyDescent="0.25">
      <c r="A137" s="324" t="s">
        <v>17</v>
      </c>
      <c r="B137" s="325" t="s">
        <v>22</v>
      </c>
      <c r="C137" s="326" t="s">
        <v>171</v>
      </c>
      <c r="D137" s="324" t="s">
        <v>159</v>
      </c>
      <c r="E137" s="324" t="s">
        <v>25</v>
      </c>
      <c r="F137" s="327" t="s">
        <v>173</v>
      </c>
      <c r="G137" s="328" t="s">
        <v>27</v>
      </c>
      <c r="H137" s="329" t="s">
        <v>28</v>
      </c>
      <c r="I137" s="329" t="s">
        <v>29</v>
      </c>
      <c r="J137" s="330" t="s">
        <v>29</v>
      </c>
      <c r="K137" s="328" t="s">
        <v>31</v>
      </c>
      <c r="L137" s="331"/>
      <c r="M137" s="202"/>
    </row>
    <row r="138" spans="1:13" ht="15" customHeight="1" x14ac:dyDescent="0.25">
      <c r="A138" s="324" t="s">
        <v>17</v>
      </c>
      <c r="B138" s="325" t="s">
        <v>22</v>
      </c>
      <c r="C138" s="326" t="s">
        <v>174</v>
      </c>
      <c r="D138" s="324" t="s">
        <v>159</v>
      </c>
      <c r="E138" s="324" t="s">
        <v>25</v>
      </c>
      <c r="F138" s="327" t="s">
        <v>168</v>
      </c>
      <c r="G138" s="328" t="s">
        <v>27</v>
      </c>
      <c r="H138" s="329" t="s">
        <v>28</v>
      </c>
      <c r="I138" s="329" t="s">
        <v>29</v>
      </c>
      <c r="J138" s="330" t="s">
        <v>29</v>
      </c>
      <c r="K138" s="328" t="s">
        <v>31</v>
      </c>
      <c r="L138" s="331"/>
      <c r="M138" s="202"/>
    </row>
    <row r="139" spans="1:13" ht="15" customHeight="1" x14ac:dyDescent="0.25">
      <c r="A139" s="324" t="s">
        <v>17</v>
      </c>
      <c r="B139" s="325" t="s">
        <v>22</v>
      </c>
      <c r="C139" s="326" t="s">
        <v>32</v>
      </c>
      <c r="D139" s="324" t="s">
        <v>159</v>
      </c>
      <c r="E139" s="324" t="s">
        <v>25</v>
      </c>
      <c r="F139" s="327" t="s">
        <v>161</v>
      </c>
      <c r="G139" s="328" t="s">
        <v>27</v>
      </c>
      <c r="H139" s="329" t="s">
        <v>28</v>
      </c>
      <c r="I139" s="329" t="s">
        <v>29</v>
      </c>
      <c r="J139" s="330" t="s">
        <v>29</v>
      </c>
      <c r="K139" s="328" t="s">
        <v>31</v>
      </c>
      <c r="L139" s="331"/>
      <c r="M139" s="202"/>
    </row>
    <row r="140" spans="1:13" ht="15" customHeight="1" x14ac:dyDescent="0.25">
      <c r="A140" s="324" t="s">
        <v>17</v>
      </c>
      <c r="B140" s="325" t="s">
        <v>22</v>
      </c>
      <c r="C140" s="326" t="s">
        <v>32</v>
      </c>
      <c r="D140" s="324" t="s">
        <v>159</v>
      </c>
      <c r="E140" s="324" t="s">
        <v>25</v>
      </c>
      <c r="F140" s="327" t="s">
        <v>175</v>
      </c>
      <c r="G140" s="328" t="s">
        <v>27</v>
      </c>
      <c r="H140" s="329" t="s">
        <v>28</v>
      </c>
      <c r="I140" s="329" t="s">
        <v>29</v>
      </c>
      <c r="J140" s="330" t="s">
        <v>29</v>
      </c>
      <c r="K140" s="328" t="s">
        <v>31</v>
      </c>
      <c r="L140" s="331"/>
      <c r="M140" s="202"/>
    </row>
    <row r="141" spans="1:13" ht="15" customHeight="1" x14ac:dyDescent="0.25">
      <c r="A141" s="324" t="s">
        <v>17</v>
      </c>
      <c r="B141" s="325" t="s">
        <v>22</v>
      </c>
      <c r="C141" s="326" t="s">
        <v>32</v>
      </c>
      <c r="D141" s="324" t="s">
        <v>159</v>
      </c>
      <c r="E141" s="324" t="s">
        <v>25</v>
      </c>
      <c r="F141" s="327" t="s">
        <v>176</v>
      </c>
      <c r="G141" s="328" t="s">
        <v>27</v>
      </c>
      <c r="H141" s="329" t="s">
        <v>28</v>
      </c>
      <c r="I141" s="329" t="s">
        <v>29</v>
      </c>
      <c r="J141" s="330" t="s">
        <v>29</v>
      </c>
      <c r="K141" s="328" t="s">
        <v>31</v>
      </c>
      <c r="L141" s="331"/>
      <c r="M141" s="202"/>
    </row>
    <row r="142" spans="1:13" ht="15" customHeight="1" x14ac:dyDescent="0.25">
      <c r="A142" s="324" t="s">
        <v>17</v>
      </c>
      <c r="B142" s="325" t="s">
        <v>22</v>
      </c>
      <c r="C142" s="326" t="s">
        <v>32</v>
      </c>
      <c r="D142" s="324" t="s">
        <v>159</v>
      </c>
      <c r="E142" s="324" t="s">
        <v>25</v>
      </c>
      <c r="F142" s="327" t="s">
        <v>177</v>
      </c>
      <c r="G142" s="328" t="s">
        <v>27</v>
      </c>
      <c r="H142" s="329" t="s">
        <v>28</v>
      </c>
      <c r="I142" s="329" t="s">
        <v>29</v>
      </c>
      <c r="J142" s="330" t="s">
        <v>29</v>
      </c>
      <c r="K142" s="328" t="s">
        <v>31</v>
      </c>
      <c r="L142" s="331"/>
      <c r="M142" s="202"/>
    </row>
    <row r="143" spans="1:13" ht="15" customHeight="1" x14ac:dyDescent="0.25">
      <c r="A143" s="324" t="s">
        <v>17</v>
      </c>
      <c r="B143" s="325" t="s">
        <v>22</v>
      </c>
      <c r="C143" s="326" t="s">
        <v>178</v>
      </c>
      <c r="D143" s="324" t="s">
        <v>159</v>
      </c>
      <c r="E143" s="324" t="s">
        <v>25</v>
      </c>
      <c r="F143" s="327" t="s">
        <v>179</v>
      </c>
      <c r="G143" s="328" t="s">
        <v>27</v>
      </c>
      <c r="H143" s="329" t="s">
        <v>28</v>
      </c>
      <c r="I143" s="329" t="s">
        <v>29</v>
      </c>
      <c r="J143" s="330" t="s">
        <v>29</v>
      </c>
      <c r="K143" s="328" t="s">
        <v>31</v>
      </c>
      <c r="L143" s="331"/>
      <c r="M143" s="202"/>
    </row>
    <row r="144" spans="1:13" ht="15" customHeight="1" x14ac:dyDescent="0.25">
      <c r="A144" s="324" t="s">
        <v>17</v>
      </c>
      <c r="B144" s="325" t="s">
        <v>22</v>
      </c>
      <c r="C144" s="326" t="s">
        <v>178</v>
      </c>
      <c r="D144" s="324" t="s">
        <v>159</v>
      </c>
      <c r="E144" s="324" t="s">
        <v>25</v>
      </c>
      <c r="F144" s="327" t="s">
        <v>180</v>
      </c>
      <c r="G144" s="328" t="s">
        <v>27</v>
      </c>
      <c r="H144" s="329" t="s">
        <v>28</v>
      </c>
      <c r="I144" s="329" t="s">
        <v>29</v>
      </c>
      <c r="J144" s="330" t="s">
        <v>29</v>
      </c>
      <c r="K144" s="328" t="s">
        <v>31</v>
      </c>
      <c r="L144" s="331"/>
      <c r="M144" s="202"/>
    </row>
    <row r="145" spans="1:13" ht="15" customHeight="1" x14ac:dyDescent="0.25">
      <c r="A145" s="324" t="s">
        <v>17</v>
      </c>
      <c r="B145" s="325" t="s">
        <v>22</v>
      </c>
      <c r="C145" s="326" t="s">
        <v>57</v>
      </c>
      <c r="D145" s="324" t="s">
        <v>159</v>
      </c>
      <c r="E145" s="324" t="s">
        <v>25</v>
      </c>
      <c r="F145" s="327" t="s">
        <v>168</v>
      </c>
      <c r="G145" s="328" t="s">
        <v>27</v>
      </c>
      <c r="H145" s="329" t="s">
        <v>28</v>
      </c>
      <c r="I145" s="329" t="s">
        <v>29</v>
      </c>
      <c r="J145" s="330" t="s">
        <v>29</v>
      </c>
      <c r="K145" s="328" t="s">
        <v>31</v>
      </c>
      <c r="L145" s="331"/>
      <c r="M145" s="202"/>
    </row>
    <row r="146" spans="1:13" ht="15" customHeight="1" x14ac:dyDescent="0.25">
      <c r="A146" s="324" t="s">
        <v>17</v>
      </c>
      <c r="B146" s="325" t="s">
        <v>22</v>
      </c>
      <c r="C146" s="326" t="s">
        <v>181</v>
      </c>
      <c r="D146" s="324" t="s">
        <v>159</v>
      </c>
      <c r="E146" s="324" t="s">
        <v>25</v>
      </c>
      <c r="F146" s="327" t="s">
        <v>182</v>
      </c>
      <c r="G146" s="328" t="s">
        <v>27</v>
      </c>
      <c r="H146" s="329" t="s">
        <v>28</v>
      </c>
      <c r="I146" s="329" t="s">
        <v>29</v>
      </c>
      <c r="J146" s="330" t="s">
        <v>29</v>
      </c>
      <c r="K146" s="328" t="s">
        <v>31</v>
      </c>
      <c r="L146" s="331"/>
      <c r="M146" s="202"/>
    </row>
    <row r="147" spans="1:13" ht="15" customHeight="1" x14ac:dyDescent="0.25">
      <c r="A147" s="324" t="s">
        <v>17</v>
      </c>
      <c r="B147" s="325" t="s">
        <v>22</v>
      </c>
      <c r="C147" s="326" t="s">
        <v>183</v>
      </c>
      <c r="D147" s="324" t="s">
        <v>159</v>
      </c>
      <c r="E147" s="324" t="s">
        <v>25</v>
      </c>
      <c r="F147" s="327" t="s">
        <v>184</v>
      </c>
      <c r="G147" s="328" t="s">
        <v>27</v>
      </c>
      <c r="H147" s="329" t="s">
        <v>28</v>
      </c>
      <c r="I147" s="329" t="s">
        <v>29</v>
      </c>
      <c r="J147" s="330" t="s">
        <v>29</v>
      </c>
      <c r="K147" s="328" t="s">
        <v>31</v>
      </c>
      <c r="L147" s="331"/>
      <c r="M147" s="202"/>
    </row>
    <row r="148" spans="1:13" ht="15" customHeight="1" x14ac:dyDescent="0.25">
      <c r="A148" s="324" t="s">
        <v>17</v>
      </c>
      <c r="B148" s="325" t="s">
        <v>22</v>
      </c>
      <c r="C148" s="326" t="s">
        <v>185</v>
      </c>
      <c r="D148" s="324" t="s">
        <v>159</v>
      </c>
      <c r="E148" s="324" t="s">
        <v>25</v>
      </c>
      <c r="F148" s="327" t="s">
        <v>186</v>
      </c>
      <c r="G148" s="328" t="s">
        <v>27</v>
      </c>
      <c r="H148" s="329" t="s">
        <v>28</v>
      </c>
      <c r="I148" s="329" t="s">
        <v>29</v>
      </c>
      <c r="J148" s="330" t="s">
        <v>29</v>
      </c>
      <c r="K148" s="328" t="s">
        <v>31</v>
      </c>
      <c r="L148" s="331"/>
      <c r="M148" s="202"/>
    </row>
    <row r="149" spans="1:13" ht="15" customHeight="1" x14ac:dyDescent="0.25">
      <c r="A149" s="324" t="s">
        <v>17</v>
      </c>
      <c r="B149" s="325" t="s">
        <v>22</v>
      </c>
      <c r="C149" s="326" t="s">
        <v>121</v>
      </c>
      <c r="D149" s="324" t="s">
        <v>159</v>
      </c>
      <c r="E149" s="324" t="s">
        <v>25</v>
      </c>
      <c r="F149" s="327" t="s">
        <v>187</v>
      </c>
      <c r="G149" s="328" t="s">
        <v>27</v>
      </c>
      <c r="H149" s="329" t="s">
        <v>28</v>
      </c>
      <c r="I149" s="329" t="s">
        <v>29</v>
      </c>
      <c r="J149" s="330" t="s">
        <v>29</v>
      </c>
      <c r="K149" s="328" t="s">
        <v>31</v>
      </c>
      <c r="L149" s="331"/>
      <c r="M149" s="202"/>
    </row>
    <row r="150" spans="1:13" ht="15" customHeight="1" x14ac:dyDescent="0.25">
      <c r="A150" s="324" t="s">
        <v>17</v>
      </c>
      <c r="B150" s="325" t="s">
        <v>22</v>
      </c>
      <c r="C150" s="326" t="s">
        <v>121</v>
      </c>
      <c r="D150" s="324" t="s">
        <v>159</v>
      </c>
      <c r="E150" s="324" t="s">
        <v>25</v>
      </c>
      <c r="F150" s="327" t="s">
        <v>188</v>
      </c>
      <c r="G150" s="328" t="s">
        <v>27</v>
      </c>
      <c r="H150" s="329" t="s">
        <v>28</v>
      </c>
      <c r="I150" s="329" t="s">
        <v>29</v>
      </c>
      <c r="J150" s="330" t="s">
        <v>29</v>
      </c>
      <c r="K150" s="328" t="s">
        <v>31</v>
      </c>
      <c r="L150" s="331"/>
      <c r="M150" s="202"/>
    </row>
    <row r="151" spans="1:13" ht="15" customHeight="1" x14ac:dyDescent="0.25">
      <c r="A151" s="324" t="s">
        <v>17</v>
      </c>
      <c r="B151" s="325" t="s">
        <v>22</v>
      </c>
      <c r="C151" s="326" t="s">
        <v>189</v>
      </c>
      <c r="D151" s="324" t="s">
        <v>159</v>
      </c>
      <c r="E151" s="324" t="s">
        <v>25</v>
      </c>
      <c r="F151" s="327" t="s">
        <v>190</v>
      </c>
      <c r="G151" s="328" t="s">
        <v>27</v>
      </c>
      <c r="H151" s="329" t="s">
        <v>28</v>
      </c>
      <c r="I151" s="329" t="s">
        <v>29</v>
      </c>
      <c r="J151" s="330" t="s">
        <v>29</v>
      </c>
      <c r="K151" s="328" t="s">
        <v>31</v>
      </c>
      <c r="L151" s="331"/>
      <c r="M151" s="202"/>
    </row>
    <row r="152" spans="1:13" ht="15" customHeight="1" x14ac:dyDescent="0.25">
      <c r="A152" s="324" t="s">
        <v>17</v>
      </c>
      <c r="B152" s="325" t="s">
        <v>22</v>
      </c>
      <c r="C152" s="326" t="s">
        <v>191</v>
      </c>
      <c r="D152" s="324" t="s">
        <v>159</v>
      </c>
      <c r="E152" s="324" t="s">
        <v>25</v>
      </c>
      <c r="F152" s="327" t="s">
        <v>192</v>
      </c>
      <c r="G152" s="328" t="s">
        <v>27</v>
      </c>
      <c r="H152" s="329" t="s">
        <v>28</v>
      </c>
      <c r="I152" s="329" t="s">
        <v>29</v>
      </c>
      <c r="J152" s="330" t="s">
        <v>29</v>
      </c>
      <c r="K152" s="328" t="s">
        <v>31</v>
      </c>
      <c r="L152" s="331"/>
      <c r="M152" s="202"/>
    </row>
    <row r="153" spans="1:13" ht="15" customHeight="1" x14ac:dyDescent="0.25">
      <c r="A153" s="324" t="s">
        <v>17</v>
      </c>
      <c r="B153" s="325" t="s">
        <v>22</v>
      </c>
      <c r="C153" s="326" t="s">
        <v>191</v>
      </c>
      <c r="D153" s="324" t="s">
        <v>159</v>
      </c>
      <c r="E153" s="324" t="s">
        <v>25</v>
      </c>
      <c r="F153" s="327" t="s">
        <v>193</v>
      </c>
      <c r="G153" s="328" t="s">
        <v>27</v>
      </c>
      <c r="H153" s="329" t="s">
        <v>28</v>
      </c>
      <c r="I153" s="329" t="s">
        <v>29</v>
      </c>
      <c r="J153" s="330" t="s">
        <v>29</v>
      </c>
      <c r="K153" s="328" t="s">
        <v>31</v>
      </c>
      <c r="L153" s="331"/>
      <c r="M153" s="202"/>
    </row>
    <row r="154" spans="1:13" ht="15" customHeight="1" x14ac:dyDescent="0.25">
      <c r="A154" s="324" t="s">
        <v>17</v>
      </c>
      <c r="B154" s="325" t="s">
        <v>22</v>
      </c>
      <c r="C154" s="326" t="s">
        <v>194</v>
      </c>
      <c r="D154" s="324" t="s">
        <v>159</v>
      </c>
      <c r="E154" s="324" t="s">
        <v>25</v>
      </c>
      <c r="F154" s="327" t="s">
        <v>195</v>
      </c>
      <c r="G154" s="328" t="s">
        <v>27</v>
      </c>
      <c r="H154" s="329" t="s">
        <v>28</v>
      </c>
      <c r="I154" s="329" t="s">
        <v>29</v>
      </c>
      <c r="J154" s="330" t="s">
        <v>29</v>
      </c>
      <c r="K154" s="328" t="s">
        <v>31</v>
      </c>
      <c r="L154" s="331"/>
      <c r="M154" s="202"/>
    </row>
    <row r="155" spans="1:13" ht="15" customHeight="1" x14ac:dyDescent="0.25">
      <c r="A155" s="324" t="s">
        <v>17</v>
      </c>
      <c r="B155" s="325" t="s">
        <v>22</v>
      </c>
      <c r="C155" s="326" t="s">
        <v>58</v>
      </c>
      <c r="D155" s="324" t="s">
        <v>159</v>
      </c>
      <c r="E155" s="324" t="s">
        <v>25</v>
      </c>
      <c r="F155" s="327" t="s">
        <v>196</v>
      </c>
      <c r="G155" s="328" t="s">
        <v>27</v>
      </c>
      <c r="H155" s="329" t="s">
        <v>28</v>
      </c>
      <c r="I155" s="329" t="s">
        <v>29</v>
      </c>
      <c r="J155" s="330" t="s">
        <v>29</v>
      </c>
      <c r="K155" s="328" t="s">
        <v>31</v>
      </c>
      <c r="L155" s="331"/>
      <c r="M155" s="202"/>
    </row>
    <row r="156" spans="1:13" ht="15" customHeight="1" x14ac:dyDescent="0.25">
      <c r="A156" s="324" t="s">
        <v>17</v>
      </c>
      <c r="B156" s="325" t="s">
        <v>22</v>
      </c>
      <c r="C156" s="326" t="s">
        <v>35</v>
      </c>
      <c r="D156" s="324" t="s">
        <v>159</v>
      </c>
      <c r="E156" s="324" t="s">
        <v>25</v>
      </c>
      <c r="F156" s="327" t="s">
        <v>197</v>
      </c>
      <c r="G156" s="328" t="s">
        <v>27</v>
      </c>
      <c r="H156" s="329" t="s">
        <v>28</v>
      </c>
      <c r="I156" s="329" t="s">
        <v>29</v>
      </c>
      <c r="J156" s="330" t="s">
        <v>29</v>
      </c>
      <c r="K156" s="328" t="s">
        <v>31</v>
      </c>
      <c r="L156" s="331"/>
      <c r="M156" s="202"/>
    </row>
    <row r="157" spans="1:13" ht="15" customHeight="1" x14ac:dyDescent="0.25">
      <c r="A157" s="324" t="s">
        <v>17</v>
      </c>
      <c r="B157" s="325" t="s">
        <v>22</v>
      </c>
      <c r="C157" s="326" t="s">
        <v>35</v>
      </c>
      <c r="D157" s="324" t="s">
        <v>159</v>
      </c>
      <c r="E157" s="324" t="s">
        <v>25</v>
      </c>
      <c r="F157" s="327" t="s">
        <v>198</v>
      </c>
      <c r="G157" s="328" t="s">
        <v>27</v>
      </c>
      <c r="H157" s="329" t="s">
        <v>28</v>
      </c>
      <c r="I157" s="329" t="s">
        <v>29</v>
      </c>
      <c r="J157" s="330" t="s">
        <v>29</v>
      </c>
      <c r="K157" s="328" t="s">
        <v>31</v>
      </c>
      <c r="L157" s="331"/>
      <c r="M157" s="202"/>
    </row>
    <row r="158" spans="1:13" ht="15" customHeight="1" x14ac:dyDescent="0.25">
      <c r="A158" s="324" t="s">
        <v>17</v>
      </c>
      <c r="B158" s="325" t="s">
        <v>22</v>
      </c>
      <c r="C158" s="326" t="s">
        <v>35</v>
      </c>
      <c r="D158" s="324" t="s">
        <v>159</v>
      </c>
      <c r="E158" s="324" t="s">
        <v>25</v>
      </c>
      <c r="F158" s="327" t="s">
        <v>161</v>
      </c>
      <c r="G158" s="328" t="s">
        <v>27</v>
      </c>
      <c r="H158" s="329" t="s">
        <v>28</v>
      </c>
      <c r="I158" s="329" t="s">
        <v>29</v>
      </c>
      <c r="J158" s="330" t="s">
        <v>29</v>
      </c>
      <c r="K158" s="328" t="s">
        <v>31</v>
      </c>
      <c r="L158" s="331"/>
      <c r="M158" s="202"/>
    </row>
    <row r="159" spans="1:13" ht="15" customHeight="1" x14ac:dyDescent="0.25">
      <c r="A159" s="324" t="s">
        <v>17</v>
      </c>
      <c r="B159" s="325" t="s">
        <v>22</v>
      </c>
      <c r="C159" s="326" t="s">
        <v>35</v>
      </c>
      <c r="D159" s="324" t="s">
        <v>159</v>
      </c>
      <c r="E159" s="324" t="s">
        <v>25</v>
      </c>
      <c r="F159" s="327" t="s">
        <v>199</v>
      </c>
      <c r="G159" s="328" t="s">
        <v>27</v>
      </c>
      <c r="H159" s="329" t="s">
        <v>28</v>
      </c>
      <c r="I159" s="329" t="s">
        <v>29</v>
      </c>
      <c r="J159" s="330" t="s">
        <v>29</v>
      </c>
      <c r="K159" s="328" t="s">
        <v>31</v>
      </c>
      <c r="L159" s="331"/>
      <c r="M159" s="202"/>
    </row>
    <row r="160" spans="1:13" ht="15" customHeight="1" x14ac:dyDescent="0.25">
      <c r="A160" s="324" t="s">
        <v>17</v>
      </c>
      <c r="B160" s="325" t="s">
        <v>22</v>
      </c>
      <c r="C160" s="326" t="s">
        <v>35</v>
      </c>
      <c r="D160" s="324" t="s">
        <v>159</v>
      </c>
      <c r="E160" s="324" t="s">
        <v>25</v>
      </c>
      <c r="F160" s="327" t="s">
        <v>176</v>
      </c>
      <c r="G160" s="328" t="s">
        <v>27</v>
      </c>
      <c r="H160" s="329" t="s">
        <v>28</v>
      </c>
      <c r="I160" s="329" t="s">
        <v>29</v>
      </c>
      <c r="J160" s="330" t="s">
        <v>29</v>
      </c>
      <c r="K160" s="328" t="s">
        <v>31</v>
      </c>
      <c r="L160" s="331"/>
      <c r="M160" s="202"/>
    </row>
    <row r="161" spans="1:13" ht="15" customHeight="1" x14ac:dyDescent="0.25">
      <c r="A161" s="324" t="s">
        <v>17</v>
      </c>
      <c r="B161" s="325" t="s">
        <v>22</v>
      </c>
      <c r="C161" s="326" t="s">
        <v>35</v>
      </c>
      <c r="D161" s="324" t="s">
        <v>159</v>
      </c>
      <c r="E161" s="324" t="s">
        <v>25</v>
      </c>
      <c r="F161" s="327" t="s">
        <v>200</v>
      </c>
      <c r="G161" s="328" t="s">
        <v>27</v>
      </c>
      <c r="H161" s="329" t="s">
        <v>28</v>
      </c>
      <c r="I161" s="329" t="s">
        <v>29</v>
      </c>
      <c r="J161" s="330" t="s">
        <v>29</v>
      </c>
      <c r="K161" s="328" t="s">
        <v>31</v>
      </c>
      <c r="L161" s="331"/>
      <c r="M161" s="202"/>
    </row>
    <row r="162" spans="1:13" ht="15" customHeight="1" x14ac:dyDescent="0.25">
      <c r="A162" s="324" t="s">
        <v>17</v>
      </c>
      <c r="B162" s="325" t="s">
        <v>22</v>
      </c>
      <c r="C162" s="326" t="s">
        <v>66</v>
      </c>
      <c r="D162" s="324" t="s">
        <v>159</v>
      </c>
      <c r="E162" s="324" t="s">
        <v>25</v>
      </c>
      <c r="F162" s="327" t="s">
        <v>201</v>
      </c>
      <c r="G162" s="328" t="s">
        <v>27</v>
      </c>
      <c r="H162" s="329" t="s">
        <v>28</v>
      </c>
      <c r="I162" s="329" t="s">
        <v>29</v>
      </c>
      <c r="J162" s="330" t="s">
        <v>29</v>
      </c>
      <c r="K162" s="328" t="s">
        <v>31</v>
      </c>
      <c r="L162" s="331"/>
      <c r="M162" s="202"/>
    </row>
    <row r="163" spans="1:13" ht="15" customHeight="1" x14ac:dyDescent="0.25">
      <c r="A163" s="324" t="s">
        <v>17</v>
      </c>
      <c r="B163" s="325" t="s">
        <v>22</v>
      </c>
      <c r="C163" s="326" t="s">
        <v>124</v>
      </c>
      <c r="D163" s="324" t="s">
        <v>159</v>
      </c>
      <c r="E163" s="324" t="s">
        <v>25</v>
      </c>
      <c r="F163" s="327" t="s">
        <v>168</v>
      </c>
      <c r="G163" s="328" t="s">
        <v>27</v>
      </c>
      <c r="H163" s="329" t="s">
        <v>28</v>
      </c>
      <c r="I163" s="329" t="s">
        <v>29</v>
      </c>
      <c r="J163" s="330" t="s">
        <v>29</v>
      </c>
      <c r="K163" s="328" t="s">
        <v>31</v>
      </c>
      <c r="L163" s="331"/>
      <c r="M163" s="202"/>
    </row>
    <row r="164" spans="1:13" ht="15" customHeight="1" x14ac:dyDescent="0.25">
      <c r="A164" s="324" t="s">
        <v>17</v>
      </c>
      <c r="B164" s="325" t="s">
        <v>22</v>
      </c>
      <c r="C164" s="326" t="s">
        <v>202</v>
      </c>
      <c r="D164" s="324" t="s">
        <v>159</v>
      </c>
      <c r="E164" s="324" t="s">
        <v>25</v>
      </c>
      <c r="F164" s="327" t="s">
        <v>168</v>
      </c>
      <c r="G164" s="328" t="s">
        <v>27</v>
      </c>
      <c r="H164" s="329" t="s">
        <v>28</v>
      </c>
      <c r="I164" s="329" t="s">
        <v>29</v>
      </c>
      <c r="J164" s="330" t="s">
        <v>29</v>
      </c>
      <c r="K164" s="328" t="s">
        <v>31</v>
      </c>
      <c r="L164" s="331"/>
      <c r="M164" s="202"/>
    </row>
    <row r="165" spans="1:13" ht="15" customHeight="1" x14ac:dyDescent="0.25">
      <c r="A165" s="324" t="s">
        <v>17</v>
      </c>
      <c r="B165" s="325" t="s">
        <v>22</v>
      </c>
      <c r="C165" s="326" t="s">
        <v>203</v>
      </c>
      <c r="D165" s="324" t="s">
        <v>159</v>
      </c>
      <c r="E165" s="324" t="s">
        <v>25</v>
      </c>
      <c r="F165" s="327" t="s">
        <v>168</v>
      </c>
      <c r="G165" s="328" t="s">
        <v>27</v>
      </c>
      <c r="H165" s="329" t="s">
        <v>28</v>
      </c>
      <c r="I165" s="329" t="s">
        <v>29</v>
      </c>
      <c r="J165" s="330" t="s">
        <v>29</v>
      </c>
      <c r="K165" s="328" t="s">
        <v>31</v>
      </c>
      <c r="L165" s="331"/>
      <c r="M165" s="202"/>
    </row>
    <row r="166" spans="1:13" ht="15" customHeight="1" x14ac:dyDescent="0.25">
      <c r="A166" s="324" t="s">
        <v>17</v>
      </c>
      <c r="B166" s="325" t="s">
        <v>22</v>
      </c>
      <c r="C166" s="326" t="s">
        <v>204</v>
      </c>
      <c r="D166" s="324" t="s">
        <v>159</v>
      </c>
      <c r="E166" s="324" t="s">
        <v>25</v>
      </c>
      <c r="F166" s="327" t="s">
        <v>205</v>
      </c>
      <c r="G166" s="328" t="s">
        <v>27</v>
      </c>
      <c r="H166" s="329" t="s">
        <v>28</v>
      </c>
      <c r="I166" s="329" t="s">
        <v>29</v>
      </c>
      <c r="J166" s="330" t="s">
        <v>29</v>
      </c>
      <c r="K166" s="328" t="s">
        <v>31</v>
      </c>
      <c r="L166" s="331"/>
      <c r="M166" s="202"/>
    </row>
    <row r="167" spans="1:13" ht="15" customHeight="1" x14ac:dyDescent="0.25">
      <c r="A167" s="324" t="s">
        <v>17</v>
      </c>
      <c r="B167" s="325" t="s">
        <v>22</v>
      </c>
      <c r="C167" s="326" t="s">
        <v>125</v>
      </c>
      <c r="D167" s="324" t="s">
        <v>159</v>
      </c>
      <c r="E167" s="324" t="s">
        <v>25</v>
      </c>
      <c r="F167" s="327" t="s">
        <v>206</v>
      </c>
      <c r="G167" s="328" t="s">
        <v>27</v>
      </c>
      <c r="H167" s="329" t="s">
        <v>28</v>
      </c>
      <c r="I167" s="329" t="s">
        <v>29</v>
      </c>
      <c r="J167" s="330" t="s">
        <v>29</v>
      </c>
      <c r="K167" s="328" t="s">
        <v>31</v>
      </c>
      <c r="L167" s="331"/>
      <c r="M167" s="202"/>
    </row>
    <row r="168" spans="1:13" ht="15" customHeight="1" x14ac:dyDescent="0.25">
      <c r="A168" s="324" t="s">
        <v>17</v>
      </c>
      <c r="B168" s="325" t="s">
        <v>22</v>
      </c>
      <c r="C168" s="326" t="s">
        <v>126</v>
      </c>
      <c r="D168" s="324" t="s">
        <v>159</v>
      </c>
      <c r="E168" s="324" t="s">
        <v>25</v>
      </c>
      <c r="F168" s="327" t="s">
        <v>207</v>
      </c>
      <c r="G168" s="328" t="s">
        <v>27</v>
      </c>
      <c r="H168" s="329" t="s">
        <v>28</v>
      </c>
      <c r="I168" s="329" t="s">
        <v>29</v>
      </c>
      <c r="J168" s="330" t="s">
        <v>29</v>
      </c>
      <c r="K168" s="328" t="s">
        <v>31</v>
      </c>
      <c r="L168" s="331"/>
      <c r="M168" s="202"/>
    </row>
    <row r="169" spans="1:13" ht="15" customHeight="1" x14ac:dyDescent="0.25">
      <c r="A169" s="324" t="s">
        <v>17</v>
      </c>
      <c r="B169" s="325" t="s">
        <v>22</v>
      </c>
      <c r="C169" s="326" t="s">
        <v>126</v>
      </c>
      <c r="D169" s="324" t="s">
        <v>159</v>
      </c>
      <c r="E169" s="324" t="s">
        <v>25</v>
      </c>
      <c r="F169" s="327" t="s">
        <v>208</v>
      </c>
      <c r="G169" s="328" t="s">
        <v>27</v>
      </c>
      <c r="H169" s="329" t="s">
        <v>28</v>
      </c>
      <c r="I169" s="329" t="s">
        <v>29</v>
      </c>
      <c r="J169" s="330" t="s">
        <v>29</v>
      </c>
      <c r="K169" s="328" t="s">
        <v>31</v>
      </c>
      <c r="L169" s="331"/>
      <c r="M169" s="202"/>
    </row>
    <row r="170" spans="1:13" ht="15" customHeight="1" x14ac:dyDescent="0.25">
      <c r="A170" s="324" t="s">
        <v>17</v>
      </c>
      <c r="B170" s="325" t="s">
        <v>22</v>
      </c>
      <c r="C170" s="326" t="s">
        <v>126</v>
      </c>
      <c r="D170" s="324" t="s">
        <v>159</v>
      </c>
      <c r="E170" s="324" t="s">
        <v>25</v>
      </c>
      <c r="F170" s="327" t="s">
        <v>206</v>
      </c>
      <c r="G170" s="328" t="s">
        <v>27</v>
      </c>
      <c r="H170" s="329" t="s">
        <v>28</v>
      </c>
      <c r="I170" s="329" t="s">
        <v>29</v>
      </c>
      <c r="J170" s="330" t="s">
        <v>29</v>
      </c>
      <c r="K170" s="328" t="s">
        <v>31</v>
      </c>
      <c r="L170" s="331"/>
      <c r="M170" s="202"/>
    </row>
    <row r="171" spans="1:13" ht="15" customHeight="1" x14ac:dyDescent="0.25">
      <c r="A171" s="324" t="s">
        <v>17</v>
      </c>
      <c r="B171" s="325" t="s">
        <v>22</v>
      </c>
      <c r="C171" s="326" t="s">
        <v>69</v>
      </c>
      <c r="D171" s="324" t="s">
        <v>159</v>
      </c>
      <c r="E171" s="324" t="s">
        <v>25</v>
      </c>
      <c r="F171" s="327" t="s">
        <v>196</v>
      </c>
      <c r="G171" s="328" t="s">
        <v>27</v>
      </c>
      <c r="H171" s="329" t="s">
        <v>28</v>
      </c>
      <c r="I171" s="329" t="s">
        <v>29</v>
      </c>
      <c r="J171" s="330" t="s">
        <v>29</v>
      </c>
      <c r="K171" s="328" t="s">
        <v>31</v>
      </c>
      <c r="L171" s="331"/>
      <c r="M171" s="202"/>
    </row>
    <row r="172" spans="1:13" ht="15" customHeight="1" x14ac:dyDescent="0.25">
      <c r="A172" s="324" t="s">
        <v>17</v>
      </c>
      <c r="B172" s="325" t="s">
        <v>22</v>
      </c>
      <c r="C172" s="326" t="s">
        <v>69</v>
      </c>
      <c r="D172" s="324" t="s">
        <v>159</v>
      </c>
      <c r="E172" s="324" t="s">
        <v>25</v>
      </c>
      <c r="F172" s="327" t="s">
        <v>209</v>
      </c>
      <c r="G172" s="328" t="s">
        <v>27</v>
      </c>
      <c r="H172" s="329" t="s">
        <v>28</v>
      </c>
      <c r="I172" s="329" t="s">
        <v>29</v>
      </c>
      <c r="J172" s="330" t="s">
        <v>29</v>
      </c>
      <c r="K172" s="328" t="s">
        <v>31</v>
      </c>
      <c r="L172" s="331"/>
      <c r="M172" s="202"/>
    </row>
    <row r="173" spans="1:13" ht="15" customHeight="1" x14ac:dyDescent="0.25">
      <c r="A173" s="324" t="s">
        <v>17</v>
      </c>
      <c r="B173" s="325" t="s">
        <v>22</v>
      </c>
      <c r="C173" s="326" t="s">
        <v>210</v>
      </c>
      <c r="D173" s="324" t="s">
        <v>159</v>
      </c>
      <c r="E173" s="324" t="s">
        <v>25</v>
      </c>
      <c r="F173" s="327" t="s">
        <v>211</v>
      </c>
      <c r="G173" s="328" t="s">
        <v>27</v>
      </c>
      <c r="H173" s="329" t="s">
        <v>28</v>
      </c>
      <c r="I173" s="329" t="s">
        <v>29</v>
      </c>
      <c r="J173" s="330" t="s">
        <v>29</v>
      </c>
      <c r="K173" s="328" t="s">
        <v>31</v>
      </c>
      <c r="L173" s="331"/>
      <c r="M173" s="202"/>
    </row>
    <row r="174" spans="1:13" ht="15" customHeight="1" x14ac:dyDescent="0.25">
      <c r="A174" s="324" t="s">
        <v>17</v>
      </c>
      <c r="B174" s="325" t="s">
        <v>22</v>
      </c>
      <c r="C174" s="326" t="s">
        <v>210</v>
      </c>
      <c r="D174" s="324" t="s">
        <v>159</v>
      </c>
      <c r="E174" s="324" t="s">
        <v>25</v>
      </c>
      <c r="F174" s="327" t="s">
        <v>206</v>
      </c>
      <c r="G174" s="328" t="s">
        <v>27</v>
      </c>
      <c r="H174" s="329" t="s">
        <v>28</v>
      </c>
      <c r="I174" s="329" t="s">
        <v>29</v>
      </c>
      <c r="J174" s="330" t="s">
        <v>29</v>
      </c>
      <c r="K174" s="328" t="s">
        <v>31</v>
      </c>
      <c r="L174" s="331"/>
      <c r="M174" s="202"/>
    </row>
    <row r="175" spans="1:13" ht="15" customHeight="1" x14ac:dyDescent="0.25">
      <c r="A175" s="324" t="s">
        <v>17</v>
      </c>
      <c r="B175" s="325" t="s">
        <v>22</v>
      </c>
      <c r="C175" s="326" t="s">
        <v>127</v>
      </c>
      <c r="D175" s="324" t="s">
        <v>159</v>
      </c>
      <c r="E175" s="324" t="s">
        <v>25</v>
      </c>
      <c r="F175" s="327" t="s">
        <v>212</v>
      </c>
      <c r="G175" s="328" t="s">
        <v>27</v>
      </c>
      <c r="H175" s="329" t="s">
        <v>28</v>
      </c>
      <c r="I175" s="329" t="s">
        <v>29</v>
      </c>
      <c r="J175" s="330" t="s">
        <v>29</v>
      </c>
      <c r="K175" s="328" t="s">
        <v>31</v>
      </c>
      <c r="L175" s="333"/>
      <c r="M175" s="202"/>
    </row>
    <row r="176" spans="1:13" ht="15" customHeight="1" x14ac:dyDescent="0.25">
      <c r="A176" s="324" t="s">
        <v>17</v>
      </c>
      <c r="B176" s="325" t="s">
        <v>22</v>
      </c>
      <c r="C176" s="326" t="s">
        <v>127</v>
      </c>
      <c r="D176" s="324" t="s">
        <v>159</v>
      </c>
      <c r="E176" s="324" t="s">
        <v>25</v>
      </c>
      <c r="F176" s="327" t="s">
        <v>213</v>
      </c>
      <c r="G176" s="328" t="s">
        <v>27</v>
      </c>
      <c r="H176" s="329" t="s">
        <v>28</v>
      </c>
      <c r="I176" s="329" t="s">
        <v>29</v>
      </c>
      <c r="J176" s="330" t="s">
        <v>29</v>
      </c>
      <c r="K176" s="328" t="s">
        <v>31</v>
      </c>
      <c r="L176" s="331"/>
      <c r="M176" s="202"/>
    </row>
    <row r="177" spans="1:13" ht="15" customHeight="1" x14ac:dyDescent="0.25">
      <c r="A177" s="324" t="s">
        <v>17</v>
      </c>
      <c r="B177" s="325" t="s">
        <v>22</v>
      </c>
      <c r="C177" s="326" t="s">
        <v>127</v>
      </c>
      <c r="D177" s="324" t="s">
        <v>159</v>
      </c>
      <c r="E177" s="324" t="s">
        <v>25</v>
      </c>
      <c r="F177" s="327" t="s">
        <v>206</v>
      </c>
      <c r="G177" s="328" t="s">
        <v>27</v>
      </c>
      <c r="H177" s="329" t="s">
        <v>28</v>
      </c>
      <c r="I177" s="329" t="s">
        <v>29</v>
      </c>
      <c r="J177" s="330" t="s">
        <v>29</v>
      </c>
      <c r="K177" s="328" t="s">
        <v>31</v>
      </c>
      <c r="L177" s="331"/>
      <c r="M177" s="202"/>
    </row>
    <row r="178" spans="1:13" ht="15" customHeight="1" x14ac:dyDescent="0.25">
      <c r="A178" s="324" t="s">
        <v>17</v>
      </c>
      <c r="B178" s="325" t="s">
        <v>22</v>
      </c>
      <c r="C178" s="326" t="s">
        <v>128</v>
      </c>
      <c r="D178" s="324" t="s">
        <v>159</v>
      </c>
      <c r="E178" s="324" t="s">
        <v>25</v>
      </c>
      <c r="F178" s="327" t="s">
        <v>212</v>
      </c>
      <c r="G178" s="328" t="s">
        <v>27</v>
      </c>
      <c r="H178" s="329" t="s">
        <v>28</v>
      </c>
      <c r="I178" s="329" t="s">
        <v>29</v>
      </c>
      <c r="J178" s="332" t="s">
        <v>106</v>
      </c>
      <c r="K178" s="328" t="s">
        <v>31</v>
      </c>
      <c r="L178" s="333"/>
      <c r="M178" s="202"/>
    </row>
    <row r="179" spans="1:13" ht="15" customHeight="1" x14ac:dyDescent="0.25">
      <c r="A179" s="324" t="s">
        <v>17</v>
      </c>
      <c r="B179" s="325" t="s">
        <v>22</v>
      </c>
      <c r="C179" s="326" t="s">
        <v>128</v>
      </c>
      <c r="D179" s="324" t="s">
        <v>159</v>
      </c>
      <c r="E179" s="324" t="s">
        <v>25</v>
      </c>
      <c r="F179" s="327" t="s">
        <v>213</v>
      </c>
      <c r="G179" s="328" t="s">
        <v>27</v>
      </c>
      <c r="H179" s="329" t="s">
        <v>28</v>
      </c>
      <c r="I179" s="329" t="s">
        <v>29</v>
      </c>
      <c r="J179" s="330" t="s">
        <v>29</v>
      </c>
      <c r="K179" s="328" t="s">
        <v>31</v>
      </c>
      <c r="L179" s="331"/>
      <c r="M179" s="202"/>
    </row>
    <row r="180" spans="1:13" ht="15" customHeight="1" x14ac:dyDescent="0.25">
      <c r="A180" s="324" t="s">
        <v>17</v>
      </c>
      <c r="B180" s="325" t="s">
        <v>22</v>
      </c>
      <c r="C180" s="326" t="s">
        <v>128</v>
      </c>
      <c r="D180" s="324" t="s">
        <v>159</v>
      </c>
      <c r="E180" s="324" t="s">
        <v>25</v>
      </c>
      <c r="F180" s="327" t="s">
        <v>206</v>
      </c>
      <c r="G180" s="328" t="s">
        <v>27</v>
      </c>
      <c r="H180" s="329" t="s">
        <v>28</v>
      </c>
      <c r="I180" s="329" t="s">
        <v>29</v>
      </c>
      <c r="J180" s="330" t="s">
        <v>29</v>
      </c>
      <c r="K180" s="328" t="s">
        <v>31</v>
      </c>
      <c r="L180" s="331"/>
      <c r="M180" s="202"/>
    </row>
    <row r="181" spans="1:13" ht="15" customHeight="1" x14ac:dyDescent="0.25">
      <c r="A181" s="324" t="s">
        <v>17</v>
      </c>
      <c r="B181" s="325" t="s">
        <v>22</v>
      </c>
      <c r="C181" s="326" t="s">
        <v>36</v>
      </c>
      <c r="D181" s="324" t="s">
        <v>159</v>
      </c>
      <c r="E181" s="324" t="s">
        <v>25</v>
      </c>
      <c r="F181" s="327" t="s">
        <v>214</v>
      </c>
      <c r="G181" s="328" t="s">
        <v>27</v>
      </c>
      <c r="H181" s="329" t="s">
        <v>28</v>
      </c>
      <c r="I181" s="329" t="s">
        <v>29</v>
      </c>
      <c r="J181" s="330" t="s">
        <v>29</v>
      </c>
      <c r="K181" s="328" t="s">
        <v>31</v>
      </c>
      <c r="L181" s="331"/>
      <c r="M181" s="202"/>
    </row>
    <row r="182" spans="1:13" ht="15" customHeight="1" x14ac:dyDescent="0.25">
      <c r="A182" s="324" t="s">
        <v>17</v>
      </c>
      <c r="B182" s="325" t="s">
        <v>22</v>
      </c>
      <c r="C182" s="326" t="s">
        <v>37</v>
      </c>
      <c r="D182" s="324" t="s">
        <v>159</v>
      </c>
      <c r="E182" s="324" t="s">
        <v>25</v>
      </c>
      <c r="F182" s="327" t="s">
        <v>197</v>
      </c>
      <c r="G182" s="328" t="s">
        <v>27</v>
      </c>
      <c r="H182" s="329" t="s">
        <v>28</v>
      </c>
      <c r="I182" s="329" t="s">
        <v>29</v>
      </c>
      <c r="J182" s="330" t="s">
        <v>29</v>
      </c>
      <c r="K182" s="328" t="s">
        <v>31</v>
      </c>
      <c r="L182" s="331"/>
      <c r="M182" s="202"/>
    </row>
    <row r="183" spans="1:13" ht="15" customHeight="1" x14ac:dyDescent="0.25">
      <c r="A183" s="324" t="s">
        <v>17</v>
      </c>
      <c r="B183" s="325" t="s">
        <v>22</v>
      </c>
      <c r="C183" s="326" t="s">
        <v>37</v>
      </c>
      <c r="D183" s="324" t="s">
        <v>159</v>
      </c>
      <c r="E183" s="324" t="s">
        <v>25</v>
      </c>
      <c r="F183" s="327" t="s">
        <v>198</v>
      </c>
      <c r="G183" s="328" t="s">
        <v>27</v>
      </c>
      <c r="H183" s="329" t="s">
        <v>28</v>
      </c>
      <c r="I183" s="329" t="s">
        <v>29</v>
      </c>
      <c r="J183" s="330" t="s">
        <v>29</v>
      </c>
      <c r="K183" s="328" t="s">
        <v>31</v>
      </c>
      <c r="L183" s="331"/>
      <c r="M183" s="202"/>
    </row>
    <row r="184" spans="1:13" ht="15" customHeight="1" x14ac:dyDescent="0.25">
      <c r="A184" s="324" t="s">
        <v>17</v>
      </c>
      <c r="B184" s="325" t="s">
        <v>22</v>
      </c>
      <c r="C184" s="326" t="s">
        <v>37</v>
      </c>
      <c r="D184" s="324" t="s">
        <v>159</v>
      </c>
      <c r="E184" s="324" t="s">
        <v>25</v>
      </c>
      <c r="F184" s="327" t="s">
        <v>161</v>
      </c>
      <c r="G184" s="328" t="s">
        <v>27</v>
      </c>
      <c r="H184" s="329" t="s">
        <v>28</v>
      </c>
      <c r="I184" s="329" t="s">
        <v>29</v>
      </c>
      <c r="J184" s="330" t="s">
        <v>29</v>
      </c>
      <c r="K184" s="328" t="s">
        <v>31</v>
      </c>
      <c r="L184" s="331"/>
      <c r="M184" s="202"/>
    </row>
    <row r="185" spans="1:13" ht="15" customHeight="1" x14ac:dyDescent="0.25">
      <c r="A185" s="324" t="s">
        <v>17</v>
      </c>
      <c r="B185" s="325" t="s">
        <v>22</v>
      </c>
      <c r="C185" s="326" t="s">
        <v>37</v>
      </c>
      <c r="D185" s="324" t="s">
        <v>159</v>
      </c>
      <c r="E185" s="324" t="s">
        <v>25</v>
      </c>
      <c r="F185" s="327" t="s">
        <v>215</v>
      </c>
      <c r="G185" s="328" t="s">
        <v>27</v>
      </c>
      <c r="H185" s="329" t="s">
        <v>28</v>
      </c>
      <c r="I185" s="329" t="s">
        <v>29</v>
      </c>
      <c r="J185" s="330" t="s">
        <v>29</v>
      </c>
      <c r="K185" s="328" t="s">
        <v>31</v>
      </c>
      <c r="L185" s="331"/>
      <c r="M185" s="202"/>
    </row>
    <row r="186" spans="1:13" ht="15" customHeight="1" x14ac:dyDescent="0.25">
      <c r="A186" s="324" t="s">
        <v>17</v>
      </c>
      <c r="B186" s="325" t="s">
        <v>22</v>
      </c>
      <c r="C186" s="326" t="s">
        <v>37</v>
      </c>
      <c r="D186" s="324" t="s">
        <v>159</v>
      </c>
      <c r="E186" s="324" t="s">
        <v>25</v>
      </c>
      <c r="F186" s="327" t="s">
        <v>176</v>
      </c>
      <c r="G186" s="328" t="s">
        <v>27</v>
      </c>
      <c r="H186" s="329" t="s">
        <v>28</v>
      </c>
      <c r="I186" s="329" t="s">
        <v>29</v>
      </c>
      <c r="J186" s="330" t="s">
        <v>29</v>
      </c>
      <c r="K186" s="328" t="s">
        <v>31</v>
      </c>
      <c r="L186" s="331"/>
      <c r="M186" s="202"/>
    </row>
    <row r="187" spans="1:13" ht="15" customHeight="1" x14ac:dyDescent="0.25">
      <c r="A187" s="324" t="s">
        <v>17</v>
      </c>
      <c r="B187" s="325" t="s">
        <v>22</v>
      </c>
      <c r="C187" s="326" t="s">
        <v>37</v>
      </c>
      <c r="D187" s="324" t="s">
        <v>159</v>
      </c>
      <c r="E187" s="324" t="s">
        <v>25</v>
      </c>
      <c r="F187" s="327" t="s">
        <v>216</v>
      </c>
      <c r="G187" s="328" t="s">
        <v>27</v>
      </c>
      <c r="H187" s="329" t="s">
        <v>28</v>
      </c>
      <c r="I187" s="329" t="s">
        <v>29</v>
      </c>
      <c r="J187" s="330" t="s">
        <v>29</v>
      </c>
      <c r="K187" s="328" t="s">
        <v>31</v>
      </c>
      <c r="L187" s="331"/>
      <c r="M187" s="202"/>
    </row>
    <row r="188" spans="1:13" ht="15" customHeight="1" x14ac:dyDescent="0.25">
      <c r="A188" s="324" t="s">
        <v>17</v>
      </c>
      <c r="B188" s="325" t="s">
        <v>22</v>
      </c>
      <c r="C188" s="326" t="s">
        <v>70</v>
      </c>
      <c r="D188" s="324" t="s">
        <v>159</v>
      </c>
      <c r="E188" s="324" t="s">
        <v>25</v>
      </c>
      <c r="F188" s="327" t="s">
        <v>193</v>
      </c>
      <c r="G188" s="328" t="s">
        <v>27</v>
      </c>
      <c r="H188" s="329" t="s">
        <v>28</v>
      </c>
      <c r="I188" s="329" t="s">
        <v>29</v>
      </c>
      <c r="J188" s="330" t="s">
        <v>29</v>
      </c>
      <c r="K188" s="328" t="s">
        <v>31</v>
      </c>
      <c r="L188" s="331"/>
      <c r="M188" s="202"/>
    </row>
    <row r="189" spans="1:13" ht="15" customHeight="1" x14ac:dyDescent="0.25">
      <c r="A189" s="324" t="s">
        <v>17</v>
      </c>
      <c r="B189" s="325" t="s">
        <v>22</v>
      </c>
      <c r="C189" s="326" t="s">
        <v>70</v>
      </c>
      <c r="D189" s="324" t="s">
        <v>159</v>
      </c>
      <c r="E189" s="324" t="s">
        <v>25</v>
      </c>
      <c r="F189" s="327" t="s">
        <v>217</v>
      </c>
      <c r="G189" s="328" t="s">
        <v>27</v>
      </c>
      <c r="H189" s="329" t="s">
        <v>28</v>
      </c>
      <c r="I189" s="329" t="s">
        <v>29</v>
      </c>
      <c r="J189" s="330" t="s">
        <v>29</v>
      </c>
      <c r="K189" s="328" t="s">
        <v>31</v>
      </c>
      <c r="L189" s="331"/>
      <c r="M189" s="202"/>
    </row>
    <row r="190" spans="1:13" ht="15" customHeight="1" x14ac:dyDescent="0.25">
      <c r="A190" s="324" t="s">
        <v>17</v>
      </c>
      <c r="B190" s="325" t="s">
        <v>22</v>
      </c>
      <c r="C190" s="326" t="s">
        <v>70</v>
      </c>
      <c r="D190" s="324" t="s">
        <v>159</v>
      </c>
      <c r="E190" s="324" t="s">
        <v>25</v>
      </c>
      <c r="F190" s="327" t="s">
        <v>198</v>
      </c>
      <c r="G190" s="328" t="s">
        <v>27</v>
      </c>
      <c r="H190" s="329" t="s">
        <v>28</v>
      </c>
      <c r="I190" s="329" t="s">
        <v>29</v>
      </c>
      <c r="J190" s="330" t="s">
        <v>29</v>
      </c>
      <c r="K190" s="328" t="s">
        <v>31</v>
      </c>
      <c r="L190" s="331"/>
      <c r="M190" s="202"/>
    </row>
    <row r="191" spans="1:13" ht="15" customHeight="1" x14ac:dyDescent="0.25">
      <c r="A191" s="324" t="s">
        <v>17</v>
      </c>
      <c r="B191" s="325" t="s">
        <v>22</v>
      </c>
      <c r="C191" s="326" t="s">
        <v>70</v>
      </c>
      <c r="D191" s="324" t="s">
        <v>159</v>
      </c>
      <c r="E191" s="324" t="s">
        <v>25</v>
      </c>
      <c r="F191" s="327" t="s">
        <v>161</v>
      </c>
      <c r="G191" s="328" t="s">
        <v>27</v>
      </c>
      <c r="H191" s="329" t="s">
        <v>28</v>
      </c>
      <c r="I191" s="329" t="s">
        <v>29</v>
      </c>
      <c r="J191" s="330" t="s">
        <v>29</v>
      </c>
      <c r="K191" s="328" t="s">
        <v>31</v>
      </c>
      <c r="L191" s="331"/>
      <c r="M191" s="202"/>
    </row>
    <row r="192" spans="1:13" ht="15" customHeight="1" x14ac:dyDescent="0.25">
      <c r="A192" s="324" t="s">
        <v>17</v>
      </c>
      <c r="B192" s="325" t="s">
        <v>22</v>
      </c>
      <c r="C192" s="326" t="s">
        <v>70</v>
      </c>
      <c r="D192" s="324" t="s">
        <v>159</v>
      </c>
      <c r="E192" s="324" t="s">
        <v>25</v>
      </c>
      <c r="F192" s="327" t="s">
        <v>199</v>
      </c>
      <c r="G192" s="328" t="s">
        <v>27</v>
      </c>
      <c r="H192" s="329" t="s">
        <v>28</v>
      </c>
      <c r="I192" s="329" t="s">
        <v>29</v>
      </c>
      <c r="J192" s="330" t="s">
        <v>29</v>
      </c>
      <c r="K192" s="328" t="s">
        <v>31</v>
      </c>
      <c r="L192" s="331"/>
      <c r="M192" s="202"/>
    </row>
    <row r="193" spans="1:13" ht="15" customHeight="1" x14ac:dyDescent="0.25">
      <c r="A193" s="324" t="s">
        <v>17</v>
      </c>
      <c r="B193" s="325" t="s">
        <v>22</v>
      </c>
      <c r="C193" s="326" t="s">
        <v>70</v>
      </c>
      <c r="D193" s="324" t="s">
        <v>159</v>
      </c>
      <c r="E193" s="324" t="s">
        <v>25</v>
      </c>
      <c r="F193" s="327" t="s">
        <v>176</v>
      </c>
      <c r="G193" s="328" t="s">
        <v>27</v>
      </c>
      <c r="H193" s="329" t="s">
        <v>28</v>
      </c>
      <c r="I193" s="329" t="s">
        <v>29</v>
      </c>
      <c r="J193" s="330" t="s">
        <v>29</v>
      </c>
      <c r="K193" s="328" t="s">
        <v>31</v>
      </c>
      <c r="L193" s="331"/>
      <c r="M193" s="202"/>
    </row>
    <row r="194" spans="1:13" ht="15" customHeight="1" x14ac:dyDescent="0.25">
      <c r="A194" s="324" t="s">
        <v>17</v>
      </c>
      <c r="B194" s="325" t="s">
        <v>22</v>
      </c>
      <c r="C194" s="326" t="s">
        <v>70</v>
      </c>
      <c r="D194" s="324" t="s">
        <v>159</v>
      </c>
      <c r="E194" s="324" t="s">
        <v>25</v>
      </c>
      <c r="F194" s="327" t="s">
        <v>200</v>
      </c>
      <c r="G194" s="328" t="s">
        <v>27</v>
      </c>
      <c r="H194" s="329" t="s">
        <v>28</v>
      </c>
      <c r="I194" s="329" t="s">
        <v>29</v>
      </c>
      <c r="J194" s="330" t="s">
        <v>29</v>
      </c>
      <c r="K194" s="328" t="s">
        <v>31</v>
      </c>
      <c r="L194" s="331"/>
      <c r="M194" s="202"/>
    </row>
    <row r="195" spans="1:13" ht="15" customHeight="1" x14ac:dyDescent="0.25">
      <c r="A195" s="324" t="s">
        <v>17</v>
      </c>
      <c r="B195" s="325" t="s">
        <v>22</v>
      </c>
      <c r="C195" s="326" t="s">
        <v>71</v>
      </c>
      <c r="D195" s="324" t="s">
        <v>159</v>
      </c>
      <c r="E195" s="324" t="s">
        <v>25</v>
      </c>
      <c r="F195" s="327" t="s">
        <v>218</v>
      </c>
      <c r="G195" s="328" t="s">
        <v>27</v>
      </c>
      <c r="H195" s="329" t="s">
        <v>28</v>
      </c>
      <c r="I195" s="329" t="s">
        <v>29</v>
      </c>
      <c r="J195" s="330" t="s">
        <v>29</v>
      </c>
      <c r="K195" s="328" t="s">
        <v>31</v>
      </c>
      <c r="L195" s="331"/>
      <c r="M195" s="202"/>
    </row>
    <row r="196" spans="1:13" ht="15" customHeight="1" x14ac:dyDescent="0.25">
      <c r="A196" s="324" t="s">
        <v>17</v>
      </c>
      <c r="B196" s="325" t="s">
        <v>22</v>
      </c>
      <c r="C196" s="326" t="s">
        <v>71</v>
      </c>
      <c r="D196" s="324" t="s">
        <v>159</v>
      </c>
      <c r="E196" s="324" t="s">
        <v>25</v>
      </c>
      <c r="F196" s="327" t="s">
        <v>206</v>
      </c>
      <c r="G196" s="328" t="s">
        <v>27</v>
      </c>
      <c r="H196" s="329" t="s">
        <v>28</v>
      </c>
      <c r="I196" s="329" t="s">
        <v>29</v>
      </c>
      <c r="J196" s="330" t="s">
        <v>29</v>
      </c>
      <c r="K196" s="328" t="s">
        <v>31</v>
      </c>
      <c r="L196" s="331"/>
      <c r="M196" s="202"/>
    </row>
    <row r="197" spans="1:13" ht="15" customHeight="1" x14ac:dyDescent="0.25">
      <c r="A197" s="324" t="s">
        <v>17</v>
      </c>
      <c r="B197" s="325" t="s">
        <v>22</v>
      </c>
      <c r="C197" s="326" t="s">
        <v>219</v>
      </c>
      <c r="D197" s="324" t="s">
        <v>159</v>
      </c>
      <c r="E197" s="324" t="s">
        <v>25</v>
      </c>
      <c r="F197" s="327" t="s">
        <v>168</v>
      </c>
      <c r="G197" s="328" t="s">
        <v>27</v>
      </c>
      <c r="H197" s="329" t="s">
        <v>28</v>
      </c>
      <c r="I197" s="329" t="s">
        <v>29</v>
      </c>
      <c r="J197" s="330" t="s">
        <v>29</v>
      </c>
      <c r="K197" s="328" t="s">
        <v>31</v>
      </c>
      <c r="L197" s="331"/>
      <c r="M197" s="202"/>
    </row>
    <row r="198" spans="1:13" ht="15" customHeight="1" x14ac:dyDescent="0.25">
      <c r="A198" s="324" t="s">
        <v>17</v>
      </c>
      <c r="B198" s="325" t="s">
        <v>22</v>
      </c>
      <c r="C198" s="326" t="s">
        <v>38</v>
      </c>
      <c r="D198" s="324" t="s">
        <v>159</v>
      </c>
      <c r="E198" s="324" t="s">
        <v>25</v>
      </c>
      <c r="F198" s="327" t="s">
        <v>220</v>
      </c>
      <c r="G198" s="328" t="s">
        <v>27</v>
      </c>
      <c r="H198" s="329">
        <v>205</v>
      </c>
      <c r="I198" s="332">
        <v>0.04</v>
      </c>
      <c r="J198" s="330" t="s">
        <v>29</v>
      </c>
      <c r="K198" s="328" t="s">
        <v>31</v>
      </c>
      <c r="L198" s="333"/>
      <c r="M198" s="202" t="s">
        <v>221</v>
      </c>
    </row>
    <row r="199" spans="1:13" ht="15" customHeight="1" x14ac:dyDescent="0.25">
      <c r="A199" s="324" t="s">
        <v>17</v>
      </c>
      <c r="B199" s="325" t="s">
        <v>22</v>
      </c>
      <c r="C199" s="326" t="s">
        <v>131</v>
      </c>
      <c r="D199" s="324" t="s">
        <v>159</v>
      </c>
      <c r="E199" s="324" t="s">
        <v>25</v>
      </c>
      <c r="F199" s="327" t="s">
        <v>168</v>
      </c>
      <c r="G199" s="328" t="s">
        <v>27</v>
      </c>
      <c r="H199" s="329" t="s">
        <v>28</v>
      </c>
      <c r="I199" s="329" t="s">
        <v>29</v>
      </c>
      <c r="J199" s="330" t="s">
        <v>29</v>
      </c>
      <c r="K199" s="328" t="s">
        <v>31</v>
      </c>
      <c r="L199" s="331"/>
      <c r="M199" s="202"/>
    </row>
    <row r="200" spans="1:13" ht="15" customHeight="1" x14ac:dyDescent="0.25">
      <c r="A200" s="324" t="s">
        <v>17</v>
      </c>
      <c r="B200" s="325" t="s">
        <v>22</v>
      </c>
      <c r="C200" s="326" t="s">
        <v>132</v>
      </c>
      <c r="D200" s="324" t="s">
        <v>159</v>
      </c>
      <c r="E200" s="324" t="s">
        <v>25</v>
      </c>
      <c r="F200" s="327" t="s">
        <v>179</v>
      </c>
      <c r="G200" s="328" t="s">
        <v>27</v>
      </c>
      <c r="H200" s="329" t="s">
        <v>28</v>
      </c>
      <c r="I200" s="329" t="s">
        <v>29</v>
      </c>
      <c r="J200" s="330" t="s">
        <v>29</v>
      </c>
      <c r="K200" s="328" t="s">
        <v>31</v>
      </c>
      <c r="L200" s="331"/>
      <c r="M200" s="202"/>
    </row>
    <row r="201" spans="1:13" ht="15" customHeight="1" x14ac:dyDescent="0.25">
      <c r="A201" s="324" t="s">
        <v>17</v>
      </c>
      <c r="B201" s="325" t="s">
        <v>22</v>
      </c>
      <c r="C201" s="326" t="s">
        <v>222</v>
      </c>
      <c r="D201" s="324" t="s">
        <v>159</v>
      </c>
      <c r="E201" s="324" t="s">
        <v>25</v>
      </c>
      <c r="F201" s="327" t="s">
        <v>180</v>
      </c>
      <c r="G201" s="328" t="s">
        <v>27</v>
      </c>
      <c r="H201" s="329" t="s">
        <v>28</v>
      </c>
      <c r="I201" s="329" t="s">
        <v>29</v>
      </c>
      <c r="J201" s="330" t="s">
        <v>29</v>
      </c>
      <c r="K201" s="328" t="s">
        <v>31</v>
      </c>
      <c r="L201" s="331"/>
      <c r="M201" s="202"/>
    </row>
    <row r="202" spans="1:13" ht="15" customHeight="1" x14ac:dyDescent="0.25">
      <c r="A202" s="324" t="s">
        <v>17</v>
      </c>
      <c r="B202" s="325" t="s">
        <v>22</v>
      </c>
      <c r="C202" s="326" t="s">
        <v>133</v>
      </c>
      <c r="D202" s="324" t="s">
        <v>159</v>
      </c>
      <c r="E202" s="324" t="s">
        <v>25</v>
      </c>
      <c r="F202" s="327" t="s">
        <v>168</v>
      </c>
      <c r="G202" s="328" t="s">
        <v>27</v>
      </c>
      <c r="H202" s="329" t="s">
        <v>28</v>
      </c>
      <c r="I202" s="329" t="s">
        <v>29</v>
      </c>
      <c r="J202" s="330" t="s">
        <v>29</v>
      </c>
      <c r="K202" s="328" t="s">
        <v>31</v>
      </c>
      <c r="L202" s="331"/>
      <c r="M202" s="202"/>
    </row>
    <row r="203" spans="1:13" ht="15" customHeight="1" x14ac:dyDescent="0.25">
      <c r="A203" s="324" t="s">
        <v>17</v>
      </c>
      <c r="B203" s="325" t="s">
        <v>22</v>
      </c>
      <c r="C203" s="326" t="s">
        <v>135</v>
      </c>
      <c r="D203" s="324" t="s">
        <v>159</v>
      </c>
      <c r="E203" s="324" t="s">
        <v>25</v>
      </c>
      <c r="F203" s="327" t="s">
        <v>168</v>
      </c>
      <c r="G203" s="328" t="s">
        <v>27</v>
      </c>
      <c r="H203" s="329" t="s">
        <v>28</v>
      </c>
      <c r="I203" s="329" t="s">
        <v>29</v>
      </c>
      <c r="J203" s="330" t="s">
        <v>29</v>
      </c>
      <c r="K203" s="328" t="s">
        <v>31</v>
      </c>
      <c r="L203" s="331"/>
      <c r="M203" s="202"/>
    </row>
    <row r="204" spans="1:13" ht="15" customHeight="1" x14ac:dyDescent="0.25">
      <c r="A204" s="324" t="s">
        <v>17</v>
      </c>
      <c r="B204" s="325" t="s">
        <v>22</v>
      </c>
      <c r="C204" s="326" t="s">
        <v>223</v>
      </c>
      <c r="D204" s="324" t="s">
        <v>159</v>
      </c>
      <c r="E204" s="324" t="s">
        <v>25</v>
      </c>
      <c r="F204" s="327" t="s">
        <v>224</v>
      </c>
      <c r="G204" s="328" t="s">
        <v>27</v>
      </c>
      <c r="H204" s="329" t="s">
        <v>28</v>
      </c>
      <c r="I204" s="329" t="s">
        <v>29</v>
      </c>
      <c r="J204" s="330" t="s">
        <v>29</v>
      </c>
      <c r="K204" s="328" t="s">
        <v>31</v>
      </c>
      <c r="L204" s="331"/>
      <c r="M204" s="202"/>
    </row>
    <row r="205" spans="1:13" ht="15" customHeight="1" x14ac:dyDescent="0.25">
      <c r="A205" s="324" t="s">
        <v>17</v>
      </c>
      <c r="B205" s="325" t="s">
        <v>22</v>
      </c>
      <c r="C205" s="326" t="s">
        <v>225</v>
      </c>
      <c r="D205" s="324" t="s">
        <v>159</v>
      </c>
      <c r="E205" s="324" t="s">
        <v>25</v>
      </c>
      <c r="F205" s="327" t="s">
        <v>224</v>
      </c>
      <c r="G205" s="328" t="s">
        <v>27</v>
      </c>
      <c r="H205" s="329" t="s">
        <v>28</v>
      </c>
      <c r="I205" s="329" t="s">
        <v>29</v>
      </c>
      <c r="J205" s="330" t="s">
        <v>29</v>
      </c>
      <c r="K205" s="328" t="s">
        <v>31</v>
      </c>
      <c r="L205" s="331"/>
      <c r="M205" s="202"/>
    </row>
    <row r="206" spans="1:13" ht="15" customHeight="1" x14ac:dyDescent="0.25">
      <c r="A206" s="324" t="s">
        <v>17</v>
      </c>
      <c r="B206" s="325" t="s">
        <v>22</v>
      </c>
      <c r="C206" s="326" t="s">
        <v>226</v>
      </c>
      <c r="D206" s="324" t="s">
        <v>159</v>
      </c>
      <c r="E206" s="324" t="s">
        <v>25</v>
      </c>
      <c r="F206" s="327" t="s">
        <v>224</v>
      </c>
      <c r="G206" s="328" t="s">
        <v>27</v>
      </c>
      <c r="H206" s="329" t="s">
        <v>28</v>
      </c>
      <c r="I206" s="329" t="s">
        <v>29</v>
      </c>
      <c r="J206" s="330" t="s">
        <v>29</v>
      </c>
      <c r="K206" s="328" t="s">
        <v>31</v>
      </c>
      <c r="L206" s="331"/>
      <c r="M206" s="202"/>
    </row>
    <row r="207" spans="1:13" ht="15" customHeight="1" x14ac:dyDescent="0.25">
      <c r="A207" s="324" t="s">
        <v>17</v>
      </c>
      <c r="B207" s="325" t="s">
        <v>22</v>
      </c>
      <c r="C207" s="326" t="s">
        <v>72</v>
      </c>
      <c r="D207" s="324" t="s">
        <v>159</v>
      </c>
      <c r="E207" s="324" t="s">
        <v>25</v>
      </c>
      <c r="F207" s="327" t="s">
        <v>227</v>
      </c>
      <c r="G207" s="328" t="s">
        <v>27</v>
      </c>
      <c r="H207" s="329" t="s">
        <v>28</v>
      </c>
      <c r="I207" s="329" t="s">
        <v>29</v>
      </c>
      <c r="J207" s="330" t="s">
        <v>29</v>
      </c>
      <c r="K207" s="328" t="s">
        <v>31</v>
      </c>
      <c r="L207" s="331"/>
      <c r="M207" s="202"/>
    </row>
    <row r="208" spans="1:13" ht="15" customHeight="1" x14ac:dyDescent="0.25">
      <c r="A208" s="324" t="s">
        <v>17</v>
      </c>
      <c r="B208" s="325" t="s">
        <v>22</v>
      </c>
      <c r="C208" s="326" t="s">
        <v>72</v>
      </c>
      <c r="D208" s="324" t="s">
        <v>159</v>
      </c>
      <c r="E208" s="324" t="s">
        <v>25</v>
      </c>
      <c r="F208" s="327" t="s">
        <v>228</v>
      </c>
      <c r="G208" s="328" t="s">
        <v>27</v>
      </c>
      <c r="H208" s="329" t="s">
        <v>28</v>
      </c>
      <c r="I208" s="329" t="s">
        <v>29</v>
      </c>
      <c r="J208" s="330" t="s">
        <v>29</v>
      </c>
      <c r="K208" s="328" t="s">
        <v>31</v>
      </c>
      <c r="L208" s="331"/>
      <c r="M208" s="202"/>
    </row>
    <row r="209" spans="1:13" ht="15" customHeight="1" x14ac:dyDescent="0.25">
      <c r="A209" s="324" t="s">
        <v>17</v>
      </c>
      <c r="B209" s="325" t="s">
        <v>22</v>
      </c>
      <c r="C209" s="326" t="s">
        <v>72</v>
      </c>
      <c r="D209" s="324" t="s">
        <v>159</v>
      </c>
      <c r="E209" s="324" t="s">
        <v>25</v>
      </c>
      <c r="F209" s="327" t="s">
        <v>229</v>
      </c>
      <c r="G209" s="328" t="s">
        <v>27</v>
      </c>
      <c r="H209" s="329" t="s">
        <v>28</v>
      </c>
      <c r="I209" s="329" t="s">
        <v>29</v>
      </c>
      <c r="J209" s="330" t="s">
        <v>29</v>
      </c>
      <c r="K209" s="328" t="s">
        <v>31</v>
      </c>
      <c r="L209" s="331"/>
      <c r="M209" s="202"/>
    </row>
    <row r="210" spans="1:13" ht="15" customHeight="1" x14ac:dyDescent="0.25">
      <c r="A210" s="324" t="s">
        <v>17</v>
      </c>
      <c r="B210" s="325" t="s">
        <v>22</v>
      </c>
      <c r="C210" s="326" t="s">
        <v>72</v>
      </c>
      <c r="D210" s="324" t="s">
        <v>159</v>
      </c>
      <c r="E210" s="324" t="s">
        <v>25</v>
      </c>
      <c r="F210" s="327" t="s">
        <v>230</v>
      </c>
      <c r="G210" s="328" t="s">
        <v>27</v>
      </c>
      <c r="H210" s="329" t="s">
        <v>28</v>
      </c>
      <c r="I210" s="329" t="s">
        <v>29</v>
      </c>
      <c r="J210" s="330" t="s">
        <v>29</v>
      </c>
      <c r="K210" s="328" t="s">
        <v>31</v>
      </c>
      <c r="L210" s="331"/>
      <c r="M210" s="202"/>
    </row>
    <row r="211" spans="1:13" ht="15" customHeight="1" x14ac:dyDescent="0.25">
      <c r="A211" s="324" t="s">
        <v>17</v>
      </c>
      <c r="B211" s="325" t="s">
        <v>22</v>
      </c>
      <c r="C211" s="326" t="s">
        <v>72</v>
      </c>
      <c r="D211" s="324" t="s">
        <v>159</v>
      </c>
      <c r="E211" s="324" t="s">
        <v>25</v>
      </c>
      <c r="F211" s="327" t="s">
        <v>231</v>
      </c>
      <c r="G211" s="328" t="s">
        <v>27</v>
      </c>
      <c r="H211" s="329" t="s">
        <v>28</v>
      </c>
      <c r="I211" s="329" t="s">
        <v>29</v>
      </c>
      <c r="J211" s="330" t="s">
        <v>29</v>
      </c>
      <c r="K211" s="328" t="s">
        <v>31</v>
      </c>
      <c r="L211" s="331"/>
      <c r="M211" s="202"/>
    </row>
    <row r="212" spans="1:13" ht="15" customHeight="1" x14ac:dyDescent="0.25">
      <c r="A212" s="324" t="s">
        <v>17</v>
      </c>
      <c r="B212" s="325" t="s">
        <v>22</v>
      </c>
      <c r="C212" s="326" t="s">
        <v>72</v>
      </c>
      <c r="D212" s="324" t="s">
        <v>159</v>
      </c>
      <c r="E212" s="324" t="s">
        <v>25</v>
      </c>
      <c r="F212" s="327" t="s">
        <v>232</v>
      </c>
      <c r="G212" s="328" t="s">
        <v>27</v>
      </c>
      <c r="H212" s="329" t="s">
        <v>28</v>
      </c>
      <c r="I212" s="329" t="s">
        <v>29</v>
      </c>
      <c r="J212" s="330" t="s">
        <v>29</v>
      </c>
      <c r="K212" s="328" t="s">
        <v>31</v>
      </c>
      <c r="L212" s="331"/>
      <c r="M212" s="202"/>
    </row>
    <row r="213" spans="1:13" ht="15" customHeight="1" x14ac:dyDescent="0.25">
      <c r="A213" s="324" t="s">
        <v>17</v>
      </c>
      <c r="B213" s="325" t="s">
        <v>22</v>
      </c>
      <c r="C213" s="326" t="s">
        <v>72</v>
      </c>
      <c r="D213" s="324" t="s">
        <v>159</v>
      </c>
      <c r="E213" s="324" t="s">
        <v>25</v>
      </c>
      <c r="F213" s="327" t="s">
        <v>233</v>
      </c>
      <c r="G213" s="328" t="s">
        <v>27</v>
      </c>
      <c r="H213" s="329" t="s">
        <v>28</v>
      </c>
      <c r="I213" s="329" t="s">
        <v>29</v>
      </c>
      <c r="J213" s="330" t="s">
        <v>29</v>
      </c>
      <c r="K213" s="328" t="s">
        <v>31</v>
      </c>
      <c r="L213" s="331"/>
      <c r="M213" s="202"/>
    </row>
    <row r="214" spans="1:13" ht="15" customHeight="1" x14ac:dyDescent="0.25">
      <c r="A214" s="324" t="s">
        <v>17</v>
      </c>
      <c r="B214" s="325" t="s">
        <v>22</v>
      </c>
      <c r="C214" s="326" t="s">
        <v>72</v>
      </c>
      <c r="D214" s="324" t="s">
        <v>159</v>
      </c>
      <c r="E214" s="324" t="s">
        <v>25</v>
      </c>
      <c r="F214" s="327" t="s">
        <v>234</v>
      </c>
      <c r="G214" s="328" t="s">
        <v>27</v>
      </c>
      <c r="H214" s="329" t="s">
        <v>28</v>
      </c>
      <c r="I214" s="329" t="s">
        <v>29</v>
      </c>
      <c r="J214" s="330" t="s">
        <v>29</v>
      </c>
      <c r="K214" s="328" t="s">
        <v>31</v>
      </c>
      <c r="L214" s="331"/>
      <c r="M214" s="202"/>
    </row>
    <row r="215" spans="1:13" ht="15" customHeight="1" x14ac:dyDescent="0.25">
      <c r="A215" s="324" t="s">
        <v>17</v>
      </c>
      <c r="B215" s="325" t="s">
        <v>22</v>
      </c>
      <c r="C215" s="326" t="s">
        <v>72</v>
      </c>
      <c r="D215" s="324" t="s">
        <v>159</v>
      </c>
      <c r="E215" s="324" t="s">
        <v>25</v>
      </c>
      <c r="F215" s="327" t="s">
        <v>235</v>
      </c>
      <c r="G215" s="328" t="s">
        <v>27</v>
      </c>
      <c r="H215" s="329" t="s">
        <v>28</v>
      </c>
      <c r="I215" s="329" t="s">
        <v>29</v>
      </c>
      <c r="J215" s="330" t="s">
        <v>29</v>
      </c>
      <c r="K215" s="328" t="s">
        <v>31</v>
      </c>
      <c r="L215" s="331"/>
      <c r="M215" s="202"/>
    </row>
    <row r="216" spans="1:13" ht="15" customHeight="1" x14ac:dyDescent="0.25">
      <c r="A216" s="324" t="s">
        <v>17</v>
      </c>
      <c r="B216" s="325" t="s">
        <v>22</v>
      </c>
      <c r="C216" s="326" t="s">
        <v>72</v>
      </c>
      <c r="D216" s="324" t="s">
        <v>159</v>
      </c>
      <c r="E216" s="324" t="s">
        <v>25</v>
      </c>
      <c r="F216" s="327" t="s">
        <v>236</v>
      </c>
      <c r="G216" s="328" t="s">
        <v>27</v>
      </c>
      <c r="H216" s="329" t="s">
        <v>28</v>
      </c>
      <c r="I216" s="329" t="s">
        <v>29</v>
      </c>
      <c r="J216" s="330" t="s">
        <v>29</v>
      </c>
      <c r="K216" s="328" t="s">
        <v>31</v>
      </c>
      <c r="L216" s="331"/>
      <c r="M216" s="202"/>
    </row>
    <row r="217" spans="1:13" ht="15" customHeight="1" x14ac:dyDescent="0.25">
      <c r="A217" s="324" t="s">
        <v>17</v>
      </c>
      <c r="B217" s="325" t="s">
        <v>22</v>
      </c>
      <c r="C217" s="326" t="s">
        <v>72</v>
      </c>
      <c r="D217" s="324" t="s">
        <v>159</v>
      </c>
      <c r="E217" s="324" t="s">
        <v>25</v>
      </c>
      <c r="F217" s="327" t="s">
        <v>237</v>
      </c>
      <c r="G217" s="328" t="s">
        <v>27</v>
      </c>
      <c r="H217" s="329" t="s">
        <v>28</v>
      </c>
      <c r="I217" s="329" t="s">
        <v>29</v>
      </c>
      <c r="J217" s="330" t="s">
        <v>29</v>
      </c>
      <c r="K217" s="328" t="s">
        <v>31</v>
      </c>
      <c r="L217" s="331"/>
      <c r="M217" s="202"/>
    </row>
    <row r="218" spans="1:13" ht="15" customHeight="1" x14ac:dyDescent="0.25">
      <c r="A218" s="324" t="s">
        <v>17</v>
      </c>
      <c r="B218" s="325" t="s">
        <v>22</v>
      </c>
      <c r="C218" s="326" t="s">
        <v>72</v>
      </c>
      <c r="D218" s="324" t="s">
        <v>159</v>
      </c>
      <c r="E218" s="324" t="s">
        <v>25</v>
      </c>
      <c r="F218" s="327" t="s">
        <v>238</v>
      </c>
      <c r="G218" s="328" t="s">
        <v>27</v>
      </c>
      <c r="H218" s="329" t="s">
        <v>28</v>
      </c>
      <c r="I218" s="329" t="s">
        <v>29</v>
      </c>
      <c r="J218" s="330" t="s">
        <v>29</v>
      </c>
      <c r="K218" s="328" t="s">
        <v>31</v>
      </c>
      <c r="L218" s="331"/>
      <c r="M218" s="202"/>
    </row>
    <row r="219" spans="1:13" ht="15" customHeight="1" x14ac:dyDescent="0.25">
      <c r="A219" s="324" t="s">
        <v>17</v>
      </c>
      <c r="B219" s="325" t="s">
        <v>22</v>
      </c>
      <c r="C219" s="326" t="s">
        <v>72</v>
      </c>
      <c r="D219" s="324" t="s">
        <v>159</v>
      </c>
      <c r="E219" s="324" t="s">
        <v>25</v>
      </c>
      <c r="F219" s="327" t="s">
        <v>239</v>
      </c>
      <c r="G219" s="328" t="s">
        <v>27</v>
      </c>
      <c r="H219" s="329" t="s">
        <v>28</v>
      </c>
      <c r="I219" s="329" t="s">
        <v>29</v>
      </c>
      <c r="J219" s="330" t="s">
        <v>29</v>
      </c>
      <c r="K219" s="328" t="s">
        <v>31</v>
      </c>
      <c r="L219" s="331"/>
      <c r="M219" s="202"/>
    </row>
    <row r="220" spans="1:13" ht="15" customHeight="1" x14ac:dyDescent="0.25">
      <c r="A220" s="324" t="s">
        <v>17</v>
      </c>
      <c r="B220" s="325" t="s">
        <v>22</v>
      </c>
      <c r="C220" s="326" t="s">
        <v>72</v>
      </c>
      <c r="D220" s="324" t="s">
        <v>159</v>
      </c>
      <c r="E220" s="324" t="s">
        <v>25</v>
      </c>
      <c r="F220" s="327" t="s">
        <v>240</v>
      </c>
      <c r="G220" s="328" t="s">
        <v>27</v>
      </c>
      <c r="H220" s="329" t="s">
        <v>28</v>
      </c>
      <c r="I220" s="329" t="s">
        <v>29</v>
      </c>
      <c r="J220" s="330" t="s">
        <v>29</v>
      </c>
      <c r="K220" s="328" t="s">
        <v>31</v>
      </c>
      <c r="L220" s="331"/>
      <c r="M220" s="202"/>
    </row>
    <row r="221" spans="1:13" ht="15" customHeight="1" x14ac:dyDescent="0.25">
      <c r="A221" s="324" t="s">
        <v>17</v>
      </c>
      <c r="B221" s="325" t="s">
        <v>22</v>
      </c>
      <c r="C221" s="326" t="s">
        <v>241</v>
      </c>
      <c r="D221" s="324" t="s">
        <v>159</v>
      </c>
      <c r="E221" s="324" t="s">
        <v>25</v>
      </c>
      <c r="F221" s="327" t="s">
        <v>211</v>
      </c>
      <c r="G221" s="328" t="s">
        <v>27</v>
      </c>
      <c r="H221" s="329" t="s">
        <v>28</v>
      </c>
      <c r="I221" s="329" t="s">
        <v>29</v>
      </c>
      <c r="J221" s="330" t="s">
        <v>29</v>
      </c>
      <c r="K221" s="328" t="s">
        <v>31</v>
      </c>
      <c r="L221" s="331"/>
      <c r="M221" s="202"/>
    </row>
    <row r="222" spans="1:13" ht="15" customHeight="1" x14ac:dyDescent="0.25">
      <c r="A222" s="324" t="s">
        <v>17</v>
      </c>
      <c r="B222" s="325" t="s">
        <v>22</v>
      </c>
      <c r="C222" s="326" t="s">
        <v>241</v>
      </c>
      <c r="D222" s="324" t="s">
        <v>159</v>
      </c>
      <c r="E222" s="324" t="s">
        <v>25</v>
      </c>
      <c r="F222" s="327" t="s">
        <v>206</v>
      </c>
      <c r="G222" s="328" t="s">
        <v>27</v>
      </c>
      <c r="H222" s="329" t="s">
        <v>28</v>
      </c>
      <c r="I222" s="329" t="s">
        <v>29</v>
      </c>
      <c r="J222" s="330" t="s">
        <v>29</v>
      </c>
      <c r="K222" s="328" t="s">
        <v>31</v>
      </c>
      <c r="L222" s="331"/>
      <c r="M222" s="202"/>
    </row>
    <row r="223" spans="1:13" ht="15" customHeight="1" x14ac:dyDescent="0.25">
      <c r="A223" s="324" t="s">
        <v>17</v>
      </c>
      <c r="B223" s="325" t="s">
        <v>22</v>
      </c>
      <c r="C223" s="326" t="s">
        <v>242</v>
      </c>
      <c r="D223" s="324" t="s">
        <v>159</v>
      </c>
      <c r="E223" s="324" t="s">
        <v>25</v>
      </c>
      <c r="F223" s="327" t="s">
        <v>243</v>
      </c>
      <c r="G223" s="328" t="s">
        <v>27</v>
      </c>
      <c r="H223" s="329" t="s">
        <v>28</v>
      </c>
      <c r="I223" s="329" t="s">
        <v>29</v>
      </c>
      <c r="J223" s="330" t="s">
        <v>29</v>
      </c>
      <c r="K223" s="328" t="s">
        <v>31</v>
      </c>
      <c r="L223" s="331"/>
      <c r="M223" s="202"/>
    </row>
    <row r="224" spans="1:13" ht="15" customHeight="1" x14ac:dyDescent="0.25">
      <c r="A224" s="324" t="s">
        <v>17</v>
      </c>
      <c r="B224" s="325" t="s">
        <v>22</v>
      </c>
      <c r="C224" s="326" t="s">
        <v>244</v>
      </c>
      <c r="D224" s="324" t="s">
        <v>159</v>
      </c>
      <c r="E224" s="324" t="s">
        <v>25</v>
      </c>
      <c r="F224" s="327" t="s">
        <v>168</v>
      </c>
      <c r="G224" s="328" t="s">
        <v>27</v>
      </c>
      <c r="H224" s="329" t="s">
        <v>28</v>
      </c>
      <c r="I224" s="329" t="s">
        <v>29</v>
      </c>
      <c r="J224" s="330" t="s">
        <v>29</v>
      </c>
      <c r="K224" s="328" t="s">
        <v>31</v>
      </c>
      <c r="L224" s="331"/>
      <c r="M224" s="202"/>
    </row>
    <row r="225" spans="1:13" ht="15" customHeight="1" x14ac:dyDescent="0.25">
      <c r="A225" s="324" t="s">
        <v>17</v>
      </c>
      <c r="B225" s="325" t="s">
        <v>22</v>
      </c>
      <c r="C225" s="326" t="s">
        <v>245</v>
      </c>
      <c r="D225" s="324" t="s">
        <v>159</v>
      </c>
      <c r="E225" s="324" t="s">
        <v>25</v>
      </c>
      <c r="F225" s="327" t="s">
        <v>205</v>
      </c>
      <c r="G225" s="328" t="s">
        <v>27</v>
      </c>
      <c r="H225" s="329" t="s">
        <v>28</v>
      </c>
      <c r="I225" s="329" t="s">
        <v>29</v>
      </c>
      <c r="J225" s="330" t="s">
        <v>29</v>
      </c>
      <c r="K225" s="328" t="s">
        <v>31</v>
      </c>
      <c r="L225" s="331"/>
      <c r="M225" s="202"/>
    </row>
    <row r="226" spans="1:13" ht="15" customHeight="1" x14ac:dyDescent="0.25">
      <c r="A226" s="324" t="s">
        <v>17</v>
      </c>
      <c r="B226" s="325" t="s">
        <v>22</v>
      </c>
      <c r="C226" s="326" t="s">
        <v>149</v>
      </c>
      <c r="D226" s="324" t="s">
        <v>159</v>
      </c>
      <c r="E226" s="324" t="s">
        <v>25</v>
      </c>
      <c r="F226" s="327" t="s">
        <v>168</v>
      </c>
      <c r="G226" s="328" t="s">
        <v>27</v>
      </c>
      <c r="H226" s="329" t="s">
        <v>28</v>
      </c>
      <c r="I226" s="329" t="s">
        <v>29</v>
      </c>
      <c r="J226" s="330" t="s">
        <v>29</v>
      </c>
      <c r="K226" s="328" t="s">
        <v>31</v>
      </c>
      <c r="L226" s="331"/>
      <c r="M226" s="202"/>
    </row>
    <row r="227" spans="1:13" ht="15" customHeight="1" x14ac:dyDescent="0.25">
      <c r="A227" s="324" t="s">
        <v>17</v>
      </c>
      <c r="B227" s="325" t="s">
        <v>22</v>
      </c>
      <c r="C227" s="326" t="s">
        <v>150</v>
      </c>
      <c r="D227" s="324" t="s">
        <v>159</v>
      </c>
      <c r="E227" s="324" t="s">
        <v>25</v>
      </c>
      <c r="F227" s="327" t="s">
        <v>168</v>
      </c>
      <c r="G227" s="328" t="s">
        <v>27</v>
      </c>
      <c r="H227" s="329" t="s">
        <v>28</v>
      </c>
      <c r="I227" s="329" t="s">
        <v>29</v>
      </c>
      <c r="J227" s="330" t="s">
        <v>29</v>
      </c>
      <c r="K227" s="328" t="s">
        <v>31</v>
      </c>
      <c r="L227" s="331"/>
      <c r="M227" s="202"/>
    </row>
    <row r="228" spans="1:13" ht="15" customHeight="1" x14ac:dyDescent="0.25">
      <c r="A228" s="324" t="s">
        <v>17</v>
      </c>
      <c r="B228" s="325" t="s">
        <v>22</v>
      </c>
      <c r="C228" s="326" t="s">
        <v>76</v>
      </c>
      <c r="D228" s="324" t="s">
        <v>159</v>
      </c>
      <c r="E228" s="324" t="s">
        <v>25</v>
      </c>
      <c r="F228" s="327" t="s">
        <v>176</v>
      </c>
      <c r="G228" s="328" t="s">
        <v>27</v>
      </c>
      <c r="H228" s="329" t="s">
        <v>28</v>
      </c>
      <c r="I228" s="329" t="s">
        <v>29</v>
      </c>
      <c r="J228" s="330" t="s">
        <v>29</v>
      </c>
      <c r="K228" s="328" t="s">
        <v>31</v>
      </c>
      <c r="L228" s="331"/>
      <c r="M228" s="202"/>
    </row>
    <row r="229" spans="1:13" ht="15" customHeight="1" x14ac:dyDescent="0.25">
      <c r="A229" s="324" t="s">
        <v>17</v>
      </c>
      <c r="B229" s="325" t="s">
        <v>22</v>
      </c>
      <c r="C229" s="326" t="s">
        <v>76</v>
      </c>
      <c r="D229" s="324" t="s">
        <v>159</v>
      </c>
      <c r="E229" s="324" t="s">
        <v>25</v>
      </c>
      <c r="F229" s="327" t="s">
        <v>196</v>
      </c>
      <c r="G229" s="328" t="s">
        <v>27</v>
      </c>
      <c r="H229" s="329" t="s">
        <v>28</v>
      </c>
      <c r="I229" s="329" t="s">
        <v>29</v>
      </c>
      <c r="J229" s="330" t="s">
        <v>29</v>
      </c>
      <c r="K229" s="328" t="s">
        <v>31</v>
      </c>
      <c r="L229" s="331"/>
      <c r="M229" s="202"/>
    </row>
    <row r="230" spans="1:13" ht="15" customHeight="1" x14ac:dyDescent="0.25">
      <c r="A230" s="324" t="s">
        <v>17</v>
      </c>
      <c r="B230" s="325" t="s">
        <v>22</v>
      </c>
      <c r="C230" s="326" t="s">
        <v>76</v>
      </c>
      <c r="D230" s="324" t="s">
        <v>159</v>
      </c>
      <c r="E230" s="324" t="s">
        <v>25</v>
      </c>
      <c r="F230" s="327" t="s">
        <v>246</v>
      </c>
      <c r="G230" s="328" t="s">
        <v>27</v>
      </c>
      <c r="H230" s="329" t="s">
        <v>28</v>
      </c>
      <c r="I230" s="329" t="s">
        <v>29</v>
      </c>
      <c r="J230" s="330" t="s">
        <v>29</v>
      </c>
      <c r="K230" s="328" t="s">
        <v>31</v>
      </c>
      <c r="L230" s="331"/>
      <c r="M230" s="202"/>
    </row>
    <row r="231" spans="1:13" ht="15" customHeight="1" x14ac:dyDescent="0.25">
      <c r="A231" s="324" t="s">
        <v>17</v>
      </c>
      <c r="B231" s="325" t="s">
        <v>22</v>
      </c>
      <c r="C231" s="326" t="s">
        <v>76</v>
      </c>
      <c r="D231" s="324" t="s">
        <v>159</v>
      </c>
      <c r="E231" s="324" t="s">
        <v>25</v>
      </c>
      <c r="F231" s="327" t="s">
        <v>247</v>
      </c>
      <c r="G231" s="328" t="s">
        <v>27</v>
      </c>
      <c r="H231" s="329" t="s">
        <v>28</v>
      </c>
      <c r="I231" s="329" t="s">
        <v>29</v>
      </c>
      <c r="J231" s="330" t="s">
        <v>29</v>
      </c>
      <c r="K231" s="328" t="s">
        <v>31</v>
      </c>
      <c r="L231" s="331"/>
      <c r="M231" s="202"/>
    </row>
    <row r="232" spans="1:13" ht="15" customHeight="1" x14ac:dyDescent="0.25">
      <c r="A232" s="324" t="s">
        <v>17</v>
      </c>
      <c r="B232" s="325" t="s">
        <v>22</v>
      </c>
      <c r="C232" s="326" t="s">
        <v>76</v>
      </c>
      <c r="D232" s="324" t="s">
        <v>159</v>
      </c>
      <c r="E232" s="324" t="s">
        <v>25</v>
      </c>
      <c r="F232" s="327" t="s">
        <v>248</v>
      </c>
      <c r="G232" s="328" t="s">
        <v>27</v>
      </c>
      <c r="H232" s="329" t="s">
        <v>28</v>
      </c>
      <c r="I232" s="329" t="s">
        <v>29</v>
      </c>
      <c r="J232" s="330" t="s">
        <v>29</v>
      </c>
      <c r="K232" s="328" t="s">
        <v>31</v>
      </c>
      <c r="L232" s="331"/>
      <c r="M232" s="202"/>
    </row>
    <row r="233" spans="1:13" ht="15" customHeight="1" x14ac:dyDescent="0.25">
      <c r="A233" s="324" t="s">
        <v>17</v>
      </c>
      <c r="B233" s="325" t="s">
        <v>22</v>
      </c>
      <c r="C233" s="326" t="s">
        <v>76</v>
      </c>
      <c r="D233" s="324" t="s">
        <v>159</v>
      </c>
      <c r="E233" s="324" t="s">
        <v>25</v>
      </c>
      <c r="F233" s="327" t="s">
        <v>249</v>
      </c>
      <c r="G233" s="328" t="s">
        <v>27</v>
      </c>
      <c r="H233" s="329" t="s">
        <v>28</v>
      </c>
      <c r="I233" s="329" t="s">
        <v>29</v>
      </c>
      <c r="J233" s="330" t="s">
        <v>29</v>
      </c>
      <c r="K233" s="328" t="s">
        <v>31</v>
      </c>
      <c r="L233" s="331"/>
      <c r="M233" s="202"/>
    </row>
    <row r="234" spans="1:13" ht="15" customHeight="1" x14ac:dyDescent="0.25">
      <c r="A234" s="324" t="s">
        <v>17</v>
      </c>
      <c r="B234" s="325" t="s">
        <v>22</v>
      </c>
      <c r="C234" s="326" t="s">
        <v>250</v>
      </c>
      <c r="D234" s="324" t="s">
        <v>159</v>
      </c>
      <c r="E234" s="324" t="s">
        <v>25</v>
      </c>
      <c r="F234" s="327" t="s">
        <v>251</v>
      </c>
      <c r="G234" s="328" t="s">
        <v>27</v>
      </c>
      <c r="H234" s="329" t="s">
        <v>28</v>
      </c>
      <c r="I234" s="329" t="s">
        <v>29</v>
      </c>
      <c r="J234" s="330" t="s">
        <v>29</v>
      </c>
      <c r="K234" s="328" t="s">
        <v>31</v>
      </c>
      <c r="L234" s="331"/>
      <c r="M234" s="202"/>
    </row>
    <row r="235" spans="1:13" ht="15" customHeight="1" x14ac:dyDescent="0.25">
      <c r="A235" s="324" t="s">
        <v>17</v>
      </c>
      <c r="B235" s="325" t="s">
        <v>22</v>
      </c>
      <c r="C235" s="326" t="s">
        <v>250</v>
      </c>
      <c r="D235" s="324" t="s">
        <v>159</v>
      </c>
      <c r="E235" s="324" t="s">
        <v>25</v>
      </c>
      <c r="F235" s="327" t="s">
        <v>217</v>
      </c>
      <c r="G235" s="328" t="s">
        <v>27</v>
      </c>
      <c r="H235" s="329" t="s">
        <v>28</v>
      </c>
      <c r="I235" s="329" t="s">
        <v>29</v>
      </c>
      <c r="J235" s="330" t="s">
        <v>29</v>
      </c>
      <c r="K235" s="328" t="s">
        <v>31</v>
      </c>
      <c r="L235" s="331"/>
      <c r="M235" s="202"/>
    </row>
    <row r="236" spans="1:13" ht="15" customHeight="1" x14ac:dyDescent="0.25">
      <c r="A236" s="324" t="s">
        <v>17</v>
      </c>
      <c r="B236" s="325" t="s">
        <v>22</v>
      </c>
      <c r="C236" s="326" t="s">
        <v>40</v>
      </c>
      <c r="D236" s="324" t="s">
        <v>159</v>
      </c>
      <c r="E236" s="324" t="s">
        <v>25</v>
      </c>
      <c r="F236" s="327" t="s">
        <v>197</v>
      </c>
      <c r="G236" s="328" t="s">
        <v>27</v>
      </c>
      <c r="H236" s="329" t="s">
        <v>28</v>
      </c>
      <c r="I236" s="329" t="s">
        <v>29</v>
      </c>
      <c r="J236" s="330" t="s">
        <v>29</v>
      </c>
      <c r="K236" s="328" t="s">
        <v>31</v>
      </c>
      <c r="L236" s="331"/>
      <c r="M236" s="202"/>
    </row>
    <row r="237" spans="1:13" ht="15" customHeight="1" x14ac:dyDescent="0.25">
      <c r="A237" s="324" t="s">
        <v>17</v>
      </c>
      <c r="B237" s="325" t="s">
        <v>22</v>
      </c>
      <c r="C237" s="326" t="s">
        <v>40</v>
      </c>
      <c r="D237" s="324" t="s">
        <v>159</v>
      </c>
      <c r="E237" s="324" t="s">
        <v>25</v>
      </c>
      <c r="F237" s="327" t="s">
        <v>198</v>
      </c>
      <c r="G237" s="328" t="s">
        <v>27</v>
      </c>
      <c r="H237" s="329" t="s">
        <v>28</v>
      </c>
      <c r="I237" s="329" t="s">
        <v>29</v>
      </c>
      <c r="J237" s="330" t="s">
        <v>29</v>
      </c>
      <c r="K237" s="328" t="s">
        <v>31</v>
      </c>
      <c r="L237" s="331"/>
      <c r="M237" s="202"/>
    </row>
    <row r="238" spans="1:13" ht="15" customHeight="1" x14ac:dyDescent="0.25">
      <c r="A238" s="324" t="s">
        <v>17</v>
      </c>
      <c r="B238" s="325" t="s">
        <v>22</v>
      </c>
      <c r="C238" s="326" t="s">
        <v>40</v>
      </c>
      <c r="D238" s="324" t="s">
        <v>159</v>
      </c>
      <c r="E238" s="324" t="s">
        <v>25</v>
      </c>
      <c r="F238" s="327" t="s">
        <v>252</v>
      </c>
      <c r="G238" s="328" t="s">
        <v>27</v>
      </c>
      <c r="H238" s="329" t="s">
        <v>28</v>
      </c>
      <c r="I238" s="329" t="s">
        <v>29</v>
      </c>
      <c r="J238" s="330" t="s">
        <v>29</v>
      </c>
      <c r="K238" s="328" t="s">
        <v>31</v>
      </c>
      <c r="L238" s="331"/>
      <c r="M238" s="202"/>
    </row>
    <row r="239" spans="1:13" ht="15" customHeight="1" x14ac:dyDescent="0.25">
      <c r="A239" s="324" t="s">
        <v>17</v>
      </c>
      <c r="B239" s="325" t="s">
        <v>22</v>
      </c>
      <c r="C239" s="326" t="s">
        <v>40</v>
      </c>
      <c r="D239" s="324" t="s">
        <v>159</v>
      </c>
      <c r="E239" s="324" t="s">
        <v>25</v>
      </c>
      <c r="F239" s="327" t="s">
        <v>184</v>
      </c>
      <c r="G239" s="328" t="s">
        <v>27</v>
      </c>
      <c r="H239" s="329" t="s">
        <v>28</v>
      </c>
      <c r="I239" s="329" t="s">
        <v>29</v>
      </c>
      <c r="J239" s="330" t="s">
        <v>29</v>
      </c>
      <c r="K239" s="328" t="s">
        <v>31</v>
      </c>
      <c r="L239" s="331"/>
      <c r="M239" s="202"/>
    </row>
    <row r="240" spans="1:13" ht="15" customHeight="1" x14ac:dyDescent="0.25">
      <c r="A240" s="324" t="s">
        <v>17</v>
      </c>
      <c r="B240" s="325" t="s">
        <v>22</v>
      </c>
      <c r="C240" s="326" t="s">
        <v>253</v>
      </c>
      <c r="D240" s="324" t="s">
        <v>159</v>
      </c>
      <c r="E240" s="324" t="s">
        <v>25</v>
      </c>
      <c r="F240" s="327" t="s">
        <v>180</v>
      </c>
      <c r="G240" s="328" t="s">
        <v>27</v>
      </c>
      <c r="H240" s="329" t="s">
        <v>28</v>
      </c>
      <c r="I240" s="329" t="s">
        <v>29</v>
      </c>
      <c r="J240" s="330" t="s">
        <v>29</v>
      </c>
      <c r="K240" s="328" t="s">
        <v>31</v>
      </c>
      <c r="L240" s="331"/>
      <c r="M240" s="202"/>
    </row>
    <row r="241" spans="1:13" ht="15" customHeight="1" x14ac:dyDescent="0.25">
      <c r="A241" s="324" t="s">
        <v>17</v>
      </c>
      <c r="B241" s="325" t="s">
        <v>22</v>
      </c>
      <c r="C241" s="326" t="s">
        <v>81</v>
      </c>
      <c r="D241" s="324" t="s">
        <v>159</v>
      </c>
      <c r="E241" s="324" t="s">
        <v>25</v>
      </c>
      <c r="F241" s="327" t="s">
        <v>168</v>
      </c>
      <c r="G241" s="328" t="s">
        <v>27</v>
      </c>
      <c r="H241" s="329" t="s">
        <v>28</v>
      </c>
      <c r="I241" s="329" t="s">
        <v>29</v>
      </c>
      <c r="J241" s="330" t="s">
        <v>29</v>
      </c>
      <c r="K241" s="328" t="s">
        <v>31</v>
      </c>
      <c r="L241" s="331"/>
      <c r="M241" s="202"/>
    </row>
    <row r="242" spans="1:13" ht="15" customHeight="1" x14ac:dyDescent="0.25">
      <c r="A242" s="324" t="s">
        <v>17</v>
      </c>
      <c r="B242" s="325" t="s">
        <v>22</v>
      </c>
      <c r="C242" s="326" t="s">
        <v>41</v>
      </c>
      <c r="D242" s="324" t="s">
        <v>159</v>
      </c>
      <c r="E242" s="324" t="s">
        <v>25</v>
      </c>
      <c r="F242" s="327" t="s">
        <v>254</v>
      </c>
      <c r="G242" s="328" t="s">
        <v>27</v>
      </c>
      <c r="H242" s="329" t="s">
        <v>28</v>
      </c>
      <c r="I242" s="329" t="s">
        <v>29</v>
      </c>
      <c r="J242" s="330" t="s">
        <v>29</v>
      </c>
      <c r="K242" s="328" t="s">
        <v>31</v>
      </c>
      <c r="L242" s="331"/>
      <c r="M242" s="202"/>
    </row>
    <row r="243" spans="1:13" ht="15" customHeight="1" x14ac:dyDescent="0.25">
      <c r="A243" s="324" t="s">
        <v>17</v>
      </c>
      <c r="B243" s="325" t="s">
        <v>22</v>
      </c>
      <c r="C243" s="326" t="s">
        <v>41</v>
      </c>
      <c r="D243" s="324" t="s">
        <v>159</v>
      </c>
      <c r="E243" s="324" t="s">
        <v>25</v>
      </c>
      <c r="F243" s="327" t="s">
        <v>207</v>
      </c>
      <c r="G243" s="328" t="s">
        <v>27</v>
      </c>
      <c r="H243" s="329" t="s">
        <v>28</v>
      </c>
      <c r="I243" s="329" t="s">
        <v>29</v>
      </c>
      <c r="J243" s="330" t="s">
        <v>29</v>
      </c>
      <c r="K243" s="328" t="s">
        <v>31</v>
      </c>
      <c r="L243" s="331"/>
      <c r="M243" s="202"/>
    </row>
    <row r="244" spans="1:13" ht="15" customHeight="1" x14ac:dyDescent="0.25">
      <c r="A244" s="324" t="s">
        <v>17</v>
      </c>
      <c r="B244" s="325" t="s">
        <v>22</v>
      </c>
      <c r="C244" s="326" t="s">
        <v>255</v>
      </c>
      <c r="D244" s="324" t="s">
        <v>159</v>
      </c>
      <c r="E244" s="324" t="s">
        <v>25</v>
      </c>
      <c r="F244" s="327" t="s">
        <v>254</v>
      </c>
      <c r="G244" s="328" t="s">
        <v>27</v>
      </c>
      <c r="H244" s="329" t="s">
        <v>28</v>
      </c>
      <c r="I244" s="329" t="s">
        <v>29</v>
      </c>
      <c r="J244" s="330" t="s">
        <v>29</v>
      </c>
      <c r="K244" s="328" t="s">
        <v>31</v>
      </c>
      <c r="L244" s="331"/>
      <c r="M244" s="202"/>
    </row>
    <row r="245" spans="1:13" ht="15" customHeight="1" x14ac:dyDescent="0.25">
      <c r="A245" s="324" t="s">
        <v>17</v>
      </c>
      <c r="B245" s="325" t="s">
        <v>22</v>
      </c>
      <c r="C245" s="326" t="s">
        <v>42</v>
      </c>
      <c r="D245" s="324" t="s">
        <v>159</v>
      </c>
      <c r="E245" s="324" t="s">
        <v>25</v>
      </c>
      <c r="F245" s="327" t="s">
        <v>168</v>
      </c>
      <c r="G245" s="328" t="s">
        <v>27</v>
      </c>
      <c r="H245" s="329" t="s">
        <v>28</v>
      </c>
      <c r="I245" s="329" t="s">
        <v>29</v>
      </c>
      <c r="J245" s="330" t="s">
        <v>29</v>
      </c>
      <c r="K245" s="328" t="s">
        <v>19</v>
      </c>
      <c r="L245" s="331"/>
      <c r="M245" s="202"/>
    </row>
    <row r="246" spans="1:13" ht="15" customHeight="1" x14ac:dyDescent="0.25">
      <c r="A246" s="324" t="s">
        <v>17</v>
      </c>
      <c r="B246" s="325" t="s">
        <v>22</v>
      </c>
      <c r="C246" s="326" t="s">
        <v>256</v>
      </c>
      <c r="D246" s="324" t="s">
        <v>159</v>
      </c>
      <c r="E246" s="324" t="s">
        <v>25</v>
      </c>
      <c r="F246" s="327" t="s">
        <v>257</v>
      </c>
      <c r="G246" s="328" t="s">
        <v>27</v>
      </c>
      <c r="H246" s="329" t="s">
        <v>28</v>
      </c>
      <c r="I246" s="329" t="s">
        <v>29</v>
      </c>
      <c r="J246" s="330" t="s">
        <v>29</v>
      </c>
      <c r="K246" s="328" t="s">
        <v>31</v>
      </c>
      <c r="L246" s="331"/>
      <c r="M246" s="202"/>
    </row>
    <row r="247" spans="1:13" ht="15" customHeight="1" x14ac:dyDescent="0.25">
      <c r="A247" s="324" t="s">
        <v>17</v>
      </c>
      <c r="B247" s="325" t="s">
        <v>22</v>
      </c>
      <c r="C247" s="326" t="s">
        <v>256</v>
      </c>
      <c r="D247" s="324" t="s">
        <v>159</v>
      </c>
      <c r="E247" s="324" t="s">
        <v>25</v>
      </c>
      <c r="F247" s="327" t="s">
        <v>206</v>
      </c>
      <c r="G247" s="328" t="s">
        <v>27</v>
      </c>
      <c r="H247" s="329" t="s">
        <v>28</v>
      </c>
      <c r="I247" s="329" t="s">
        <v>29</v>
      </c>
      <c r="J247" s="330" t="s">
        <v>29</v>
      </c>
      <c r="K247" s="328" t="s">
        <v>31</v>
      </c>
      <c r="L247" s="331"/>
      <c r="M247" s="202"/>
    </row>
    <row r="248" spans="1:13" ht="15" customHeight="1" x14ac:dyDescent="0.25">
      <c r="A248" s="324" t="s">
        <v>17</v>
      </c>
      <c r="B248" s="325" t="s">
        <v>22</v>
      </c>
      <c r="C248" s="326" t="s">
        <v>258</v>
      </c>
      <c r="D248" s="324" t="s">
        <v>159</v>
      </c>
      <c r="E248" s="324" t="s">
        <v>25</v>
      </c>
      <c r="F248" s="327" t="s">
        <v>249</v>
      </c>
      <c r="G248" s="328" t="s">
        <v>27</v>
      </c>
      <c r="H248" s="329" t="s">
        <v>28</v>
      </c>
      <c r="I248" s="329" t="s">
        <v>29</v>
      </c>
      <c r="J248" s="330" t="s">
        <v>29</v>
      </c>
      <c r="K248" s="328" t="s">
        <v>31</v>
      </c>
      <c r="L248" s="331"/>
      <c r="M248" s="202"/>
    </row>
    <row r="249" spans="1:13" ht="15" customHeight="1" x14ac:dyDescent="0.25">
      <c r="A249" s="324" t="s">
        <v>17</v>
      </c>
      <c r="B249" s="325" t="s">
        <v>22</v>
      </c>
      <c r="C249" s="326" t="s">
        <v>43</v>
      </c>
      <c r="D249" s="324" t="s">
        <v>159</v>
      </c>
      <c r="E249" s="324" t="s">
        <v>25</v>
      </c>
      <c r="F249" s="327" t="s">
        <v>259</v>
      </c>
      <c r="G249" s="328" t="s">
        <v>27</v>
      </c>
      <c r="H249" s="329" t="s">
        <v>28</v>
      </c>
      <c r="I249" s="329" t="s">
        <v>29</v>
      </c>
      <c r="J249" s="330" t="s">
        <v>29</v>
      </c>
      <c r="K249" s="328" t="s">
        <v>31</v>
      </c>
      <c r="L249" s="335"/>
      <c r="M249" s="202"/>
    </row>
    <row r="250" spans="1:13" ht="15" customHeight="1" x14ac:dyDescent="0.25">
      <c r="A250" s="324" t="s">
        <v>17</v>
      </c>
      <c r="B250" s="325" t="s">
        <v>22</v>
      </c>
      <c r="C250" s="326" t="s">
        <v>83</v>
      </c>
      <c r="D250" s="324" t="s">
        <v>159</v>
      </c>
      <c r="E250" s="324" t="s">
        <v>25</v>
      </c>
      <c r="F250" s="327" t="s">
        <v>168</v>
      </c>
      <c r="G250" s="328" t="s">
        <v>27</v>
      </c>
      <c r="H250" s="329" t="s">
        <v>28</v>
      </c>
      <c r="I250" s="329" t="s">
        <v>29</v>
      </c>
      <c r="J250" s="330" t="s">
        <v>29</v>
      </c>
      <c r="K250" s="328" t="s">
        <v>31</v>
      </c>
      <c r="L250" s="331"/>
      <c r="M250" s="202"/>
    </row>
    <row r="251" spans="1:13" ht="15" customHeight="1" x14ac:dyDescent="0.25">
      <c r="A251" s="324" t="s">
        <v>17</v>
      </c>
      <c r="B251" s="325" t="s">
        <v>22</v>
      </c>
      <c r="C251" s="326" t="s">
        <v>47</v>
      </c>
      <c r="D251" s="324" t="s">
        <v>159</v>
      </c>
      <c r="E251" s="324" t="s">
        <v>25</v>
      </c>
      <c r="F251" s="327" t="s">
        <v>260</v>
      </c>
      <c r="G251" s="328" t="s">
        <v>27</v>
      </c>
      <c r="H251" s="329" t="s">
        <v>28</v>
      </c>
      <c r="I251" s="329" t="s">
        <v>29</v>
      </c>
      <c r="J251" s="330" t="s">
        <v>29</v>
      </c>
      <c r="K251" s="328" t="s">
        <v>31</v>
      </c>
      <c r="L251" s="331"/>
      <c r="M251" s="202"/>
    </row>
    <row r="252" spans="1:13" ht="15" customHeight="1" x14ac:dyDescent="0.25">
      <c r="A252" s="324" t="s">
        <v>17</v>
      </c>
      <c r="B252" s="325" t="s">
        <v>22</v>
      </c>
      <c r="C252" s="326" t="s">
        <v>48</v>
      </c>
      <c r="D252" s="324" t="s">
        <v>159</v>
      </c>
      <c r="E252" s="324" t="s">
        <v>25</v>
      </c>
      <c r="F252" s="327" t="s">
        <v>261</v>
      </c>
      <c r="G252" s="328" t="s">
        <v>27</v>
      </c>
      <c r="H252" s="329" t="s">
        <v>28</v>
      </c>
      <c r="I252" s="329" t="s">
        <v>29</v>
      </c>
      <c r="J252" s="330" t="s">
        <v>29</v>
      </c>
      <c r="K252" s="328" t="s">
        <v>31</v>
      </c>
      <c r="L252" s="331"/>
      <c r="M252" s="202"/>
    </row>
    <row r="253" spans="1:13" ht="15" customHeight="1" x14ac:dyDescent="0.25">
      <c r="A253" s="324" t="s">
        <v>17</v>
      </c>
      <c r="B253" s="325" t="s">
        <v>22</v>
      </c>
      <c r="C253" s="326" t="s">
        <v>262</v>
      </c>
      <c r="D253" s="324" t="s">
        <v>159</v>
      </c>
      <c r="E253" s="324" t="s">
        <v>25</v>
      </c>
      <c r="F253" s="327" t="s">
        <v>168</v>
      </c>
      <c r="G253" s="328" t="s">
        <v>27</v>
      </c>
      <c r="H253" s="329" t="s">
        <v>28</v>
      </c>
      <c r="I253" s="329" t="s">
        <v>29</v>
      </c>
      <c r="J253" s="330" t="s">
        <v>29</v>
      </c>
      <c r="K253" s="328" t="s">
        <v>31</v>
      </c>
      <c r="L253" s="331"/>
      <c r="M253" s="202"/>
    </row>
    <row r="254" spans="1:13" ht="15" customHeight="1" x14ac:dyDescent="0.25">
      <c r="A254" s="324" t="s">
        <v>17</v>
      </c>
      <c r="B254" s="325" t="s">
        <v>22</v>
      </c>
      <c r="C254" s="326" t="s">
        <v>84</v>
      </c>
      <c r="D254" s="324" t="s">
        <v>159</v>
      </c>
      <c r="E254" s="324" t="s">
        <v>25</v>
      </c>
      <c r="F254" s="327" t="s">
        <v>176</v>
      </c>
      <c r="G254" s="328" t="s">
        <v>27</v>
      </c>
      <c r="H254" s="329" t="s">
        <v>28</v>
      </c>
      <c r="I254" s="329" t="s">
        <v>29</v>
      </c>
      <c r="J254" s="330" t="s">
        <v>29</v>
      </c>
      <c r="K254" s="328" t="s">
        <v>31</v>
      </c>
      <c r="L254" s="331"/>
      <c r="M254" s="202"/>
    </row>
    <row r="255" spans="1:13" ht="15" customHeight="1" x14ac:dyDescent="0.25">
      <c r="A255" s="324" t="s">
        <v>17</v>
      </c>
      <c r="B255" s="325" t="s">
        <v>22</v>
      </c>
      <c r="C255" s="326" t="s">
        <v>84</v>
      </c>
      <c r="D255" s="324" t="s">
        <v>159</v>
      </c>
      <c r="E255" s="324" t="s">
        <v>25</v>
      </c>
      <c r="F255" s="327" t="s">
        <v>246</v>
      </c>
      <c r="G255" s="328" t="s">
        <v>27</v>
      </c>
      <c r="H255" s="329" t="s">
        <v>28</v>
      </c>
      <c r="I255" s="329" t="s">
        <v>29</v>
      </c>
      <c r="J255" s="330" t="s">
        <v>29</v>
      </c>
      <c r="K255" s="328" t="s">
        <v>31</v>
      </c>
      <c r="L255" s="331"/>
      <c r="M255" s="202"/>
    </row>
    <row r="256" spans="1:13" ht="15" customHeight="1" x14ac:dyDescent="0.25">
      <c r="A256" s="324" t="s">
        <v>17</v>
      </c>
      <c r="B256" s="325" t="s">
        <v>22</v>
      </c>
      <c r="C256" s="326" t="s">
        <v>84</v>
      </c>
      <c r="D256" s="324" t="s">
        <v>159</v>
      </c>
      <c r="E256" s="324" t="s">
        <v>25</v>
      </c>
      <c r="F256" s="327" t="s">
        <v>247</v>
      </c>
      <c r="G256" s="328" t="s">
        <v>27</v>
      </c>
      <c r="H256" s="329" t="s">
        <v>28</v>
      </c>
      <c r="I256" s="329" t="s">
        <v>29</v>
      </c>
      <c r="J256" s="330" t="s">
        <v>29</v>
      </c>
      <c r="K256" s="328" t="s">
        <v>31</v>
      </c>
      <c r="L256" s="331"/>
      <c r="M256" s="202"/>
    </row>
    <row r="257" spans="1:13" ht="15" customHeight="1" x14ac:dyDescent="0.25">
      <c r="A257" s="324" t="s">
        <v>17</v>
      </c>
      <c r="B257" s="325" t="s">
        <v>22</v>
      </c>
      <c r="C257" s="326" t="s">
        <v>84</v>
      </c>
      <c r="D257" s="324" t="s">
        <v>159</v>
      </c>
      <c r="E257" s="324" t="s">
        <v>25</v>
      </c>
      <c r="F257" s="327" t="s">
        <v>263</v>
      </c>
      <c r="G257" s="328" t="s">
        <v>27</v>
      </c>
      <c r="H257" s="329" t="s">
        <v>28</v>
      </c>
      <c r="I257" s="329" t="s">
        <v>29</v>
      </c>
      <c r="J257" s="330" t="s">
        <v>29</v>
      </c>
      <c r="K257" s="328" t="s">
        <v>31</v>
      </c>
      <c r="L257" s="331"/>
      <c r="M257" s="202"/>
    </row>
    <row r="258" spans="1:13" ht="15" customHeight="1" x14ac:dyDescent="0.25">
      <c r="A258" s="324" t="s">
        <v>17</v>
      </c>
      <c r="B258" s="325" t="s">
        <v>22</v>
      </c>
      <c r="C258" s="326" t="s">
        <v>84</v>
      </c>
      <c r="D258" s="324" t="s">
        <v>159</v>
      </c>
      <c r="E258" s="324" t="s">
        <v>25</v>
      </c>
      <c r="F258" s="327" t="s">
        <v>264</v>
      </c>
      <c r="G258" s="328" t="s">
        <v>27</v>
      </c>
      <c r="H258" s="329" t="s">
        <v>28</v>
      </c>
      <c r="I258" s="329" t="s">
        <v>29</v>
      </c>
      <c r="J258" s="330" t="s">
        <v>29</v>
      </c>
      <c r="K258" s="328" t="s">
        <v>31</v>
      </c>
      <c r="L258" s="331"/>
      <c r="M258" s="202"/>
    </row>
    <row r="259" spans="1:13" ht="15" customHeight="1" x14ac:dyDescent="0.25">
      <c r="A259" s="324" t="s">
        <v>17</v>
      </c>
      <c r="B259" s="325" t="s">
        <v>22</v>
      </c>
      <c r="C259" s="326" t="s">
        <v>84</v>
      </c>
      <c r="D259" s="324" t="s">
        <v>159</v>
      </c>
      <c r="E259" s="324" t="s">
        <v>25</v>
      </c>
      <c r="F259" s="327" t="s">
        <v>265</v>
      </c>
      <c r="G259" s="328" t="s">
        <v>27</v>
      </c>
      <c r="H259" s="329" t="s">
        <v>28</v>
      </c>
      <c r="I259" s="329" t="s">
        <v>29</v>
      </c>
      <c r="J259" s="330" t="s">
        <v>29</v>
      </c>
      <c r="K259" s="328" t="s">
        <v>31</v>
      </c>
      <c r="L259" s="331"/>
      <c r="M259" s="202"/>
    </row>
    <row r="260" spans="1:13" ht="15" customHeight="1" x14ac:dyDescent="0.25">
      <c r="A260" s="324" t="s">
        <v>17</v>
      </c>
      <c r="B260" s="325" t="s">
        <v>22</v>
      </c>
      <c r="C260" s="326" t="s">
        <v>84</v>
      </c>
      <c r="D260" s="324" t="s">
        <v>159</v>
      </c>
      <c r="E260" s="324" t="s">
        <v>25</v>
      </c>
      <c r="F260" s="327" t="s">
        <v>196</v>
      </c>
      <c r="G260" s="328" t="s">
        <v>27</v>
      </c>
      <c r="H260" s="329" t="s">
        <v>28</v>
      </c>
      <c r="I260" s="329" t="s">
        <v>29</v>
      </c>
      <c r="J260" s="330" t="s">
        <v>29</v>
      </c>
      <c r="K260" s="328" t="s">
        <v>31</v>
      </c>
      <c r="L260" s="331"/>
      <c r="M260" s="202"/>
    </row>
    <row r="261" spans="1:13" ht="15" customHeight="1" x14ac:dyDescent="0.25">
      <c r="A261" s="324" t="s">
        <v>17</v>
      </c>
      <c r="B261" s="325" t="s">
        <v>22</v>
      </c>
      <c r="C261" s="326" t="s">
        <v>84</v>
      </c>
      <c r="D261" s="324" t="s">
        <v>159</v>
      </c>
      <c r="E261" s="324" t="s">
        <v>25</v>
      </c>
      <c r="F261" s="327" t="s">
        <v>266</v>
      </c>
      <c r="G261" s="328" t="s">
        <v>27</v>
      </c>
      <c r="H261" s="329" t="s">
        <v>28</v>
      </c>
      <c r="I261" s="329" t="s">
        <v>29</v>
      </c>
      <c r="J261" s="330" t="s">
        <v>29</v>
      </c>
      <c r="K261" s="328" t="s">
        <v>31</v>
      </c>
      <c r="L261" s="331"/>
      <c r="M261" s="202"/>
    </row>
    <row r="262" spans="1:13" ht="15" customHeight="1" x14ac:dyDescent="0.25">
      <c r="A262" s="324" t="s">
        <v>17</v>
      </c>
      <c r="B262" s="325" t="s">
        <v>22</v>
      </c>
      <c r="C262" s="326" t="s">
        <v>267</v>
      </c>
      <c r="D262" s="324" t="s">
        <v>159</v>
      </c>
      <c r="E262" s="324" t="s">
        <v>25</v>
      </c>
      <c r="F262" s="327" t="s">
        <v>168</v>
      </c>
      <c r="G262" s="328" t="s">
        <v>27</v>
      </c>
      <c r="H262" s="329" t="s">
        <v>28</v>
      </c>
      <c r="I262" s="329" t="s">
        <v>29</v>
      </c>
      <c r="J262" s="330" t="s">
        <v>29</v>
      </c>
      <c r="K262" s="328" t="s">
        <v>31</v>
      </c>
      <c r="L262" s="331"/>
      <c r="M262" s="202"/>
    </row>
    <row r="263" spans="1:13" ht="15" customHeight="1" x14ac:dyDescent="0.25">
      <c r="A263" s="324" t="s">
        <v>17</v>
      </c>
      <c r="B263" s="325" t="s">
        <v>22</v>
      </c>
      <c r="C263" s="326" t="s">
        <v>268</v>
      </c>
      <c r="D263" s="324" t="s">
        <v>159</v>
      </c>
      <c r="E263" s="324" t="s">
        <v>25</v>
      </c>
      <c r="F263" s="327" t="s">
        <v>269</v>
      </c>
      <c r="G263" s="328" t="s">
        <v>27</v>
      </c>
      <c r="H263" s="329" t="s">
        <v>28</v>
      </c>
      <c r="I263" s="329" t="s">
        <v>29</v>
      </c>
      <c r="J263" s="330" t="s">
        <v>29</v>
      </c>
      <c r="K263" s="328" t="s">
        <v>31</v>
      </c>
      <c r="L263" s="331"/>
      <c r="M263" s="202"/>
    </row>
    <row r="264" spans="1:13" ht="15" customHeight="1" x14ac:dyDescent="0.25">
      <c r="A264" s="324" t="s">
        <v>17</v>
      </c>
      <c r="B264" s="325" t="s">
        <v>22</v>
      </c>
      <c r="C264" s="326" t="s">
        <v>270</v>
      </c>
      <c r="D264" s="324" t="s">
        <v>159</v>
      </c>
      <c r="E264" s="324" t="s">
        <v>25</v>
      </c>
      <c r="F264" s="327" t="s">
        <v>249</v>
      </c>
      <c r="G264" s="328" t="s">
        <v>27</v>
      </c>
      <c r="H264" s="329" t="s">
        <v>28</v>
      </c>
      <c r="I264" s="329" t="s">
        <v>29</v>
      </c>
      <c r="J264" s="330" t="s">
        <v>29</v>
      </c>
      <c r="K264" s="328" t="s">
        <v>31</v>
      </c>
      <c r="L264" s="331"/>
      <c r="M264" s="202"/>
    </row>
    <row r="265" spans="1:13" ht="15" customHeight="1" x14ac:dyDescent="0.25">
      <c r="A265" s="324" t="s">
        <v>17</v>
      </c>
      <c r="B265" s="325" t="s">
        <v>22</v>
      </c>
      <c r="C265" s="326" t="s">
        <v>49</v>
      </c>
      <c r="D265" s="324" t="s">
        <v>159</v>
      </c>
      <c r="E265" s="324" t="s">
        <v>25</v>
      </c>
      <c r="F265" s="327" t="s">
        <v>271</v>
      </c>
      <c r="G265" s="328" t="s">
        <v>27</v>
      </c>
      <c r="H265" s="329" t="s">
        <v>28</v>
      </c>
      <c r="I265" s="332">
        <v>0.01</v>
      </c>
      <c r="J265" s="330" t="s">
        <v>29</v>
      </c>
      <c r="K265" s="328" t="s">
        <v>31</v>
      </c>
      <c r="L265" s="331"/>
      <c r="M265" s="202"/>
    </row>
    <row r="266" spans="1:13" ht="15" customHeight="1" x14ac:dyDescent="0.25">
      <c r="A266" s="324" t="s">
        <v>17</v>
      </c>
      <c r="B266" s="325" t="s">
        <v>22</v>
      </c>
      <c r="C266" s="326" t="s">
        <v>49</v>
      </c>
      <c r="D266" s="324" t="s">
        <v>159</v>
      </c>
      <c r="E266" s="324" t="s">
        <v>25</v>
      </c>
      <c r="F266" s="327" t="s">
        <v>180</v>
      </c>
      <c r="G266" s="328" t="s">
        <v>27</v>
      </c>
      <c r="H266" s="329" t="s">
        <v>28</v>
      </c>
      <c r="I266" s="329" t="s">
        <v>29</v>
      </c>
      <c r="J266" s="330" t="s">
        <v>29</v>
      </c>
      <c r="K266" s="328" t="s">
        <v>31</v>
      </c>
      <c r="L266" s="331"/>
      <c r="M266" s="202"/>
    </row>
    <row r="267" spans="1:13" ht="15" customHeight="1" x14ac:dyDescent="0.25">
      <c r="A267" s="324" t="s">
        <v>17</v>
      </c>
      <c r="B267" s="325" t="s">
        <v>22</v>
      </c>
      <c r="C267" s="326" t="s">
        <v>49</v>
      </c>
      <c r="D267" s="324" t="s">
        <v>159</v>
      </c>
      <c r="E267" s="324" t="s">
        <v>25</v>
      </c>
      <c r="F267" s="327" t="s">
        <v>206</v>
      </c>
      <c r="G267" s="328" t="s">
        <v>27</v>
      </c>
      <c r="H267" s="329" t="s">
        <v>28</v>
      </c>
      <c r="I267" s="329" t="s">
        <v>29</v>
      </c>
      <c r="J267" s="330" t="s">
        <v>29</v>
      </c>
      <c r="K267" s="328" t="s">
        <v>31</v>
      </c>
      <c r="L267" s="331"/>
      <c r="M267" s="202"/>
    </row>
    <row r="268" spans="1:13" ht="15" customHeight="1" x14ac:dyDescent="0.25">
      <c r="A268" s="324" t="s">
        <v>17</v>
      </c>
      <c r="B268" s="325" t="s">
        <v>22</v>
      </c>
      <c r="C268" s="326" t="s">
        <v>272</v>
      </c>
      <c r="D268" s="324" t="s">
        <v>159</v>
      </c>
      <c r="E268" s="324" t="s">
        <v>25</v>
      </c>
      <c r="F268" s="327" t="s">
        <v>168</v>
      </c>
      <c r="G268" s="328" t="s">
        <v>27</v>
      </c>
      <c r="H268" s="329" t="s">
        <v>28</v>
      </c>
      <c r="I268" s="329" t="s">
        <v>29</v>
      </c>
      <c r="J268" s="330" t="s">
        <v>29</v>
      </c>
      <c r="K268" s="328" t="s">
        <v>31</v>
      </c>
      <c r="L268" s="331"/>
      <c r="M268" s="202"/>
    </row>
    <row r="269" spans="1:13" ht="15" customHeight="1" x14ac:dyDescent="0.25">
      <c r="A269" s="324" t="s">
        <v>17</v>
      </c>
      <c r="B269" s="325" t="s">
        <v>22</v>
      </c>
      <c r="C269" s="326" t="s">
        <v>157</v>
      </c>
      <c r="D269" s="324" t="s">
        <v>159</v>
      </c>
      <c r="E269" s="324" t="s">
        <v>25</v>
      </c>
      <c r="F269" s="327" t="s">
        <v>168</v>
      </c>
      <c r="G269" s="328" t="s">
        <v>27</v>
      </c>
      <c r="H269" s="329" t="s">
        <v>28</v>
      </c>
      <c r="I269" s="329" t="s">
        <v>29</v>
      </c>
      <c r="J269" s="330" t="s">
        <v>29</v>
      </c>
      <c r="K269" s="328" t="s">
        <v>31</v>
      </c>
      <c r="L269" s="331"/>
      <c r="M269" s="202"/>
    </row>
  </sheetData>
  <autoFilter ref="A4:M269" xr:uid="{00000000-0009-0000-0000-000000000000}"/>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460"/>
  <sheetViews>
    <sheetView zoomScale="80" zoomScaleNormal="80" workbookViewId="0">
      <selection activeCell="A68" sqref="A68"/>
    </sheetView>
  </sheetViews>
  <sheetFormatPr defaultColWidth="9.21875" defaultRowHeight="13.2" x14ac:dyDescent="0.25"/>
  <cols>
    <col min="1" max="1" width="9.21875" style="17"/>
    <col min="2" max="2" width="13.5546875" style="17" bestFit="1" customWidth="1"/>
    <col min="3" max="3" width="37.44140625" style="17" bestFit="1" customWidth="1"/>
    <col min="4" max="4" width="9.21875" style="17"/>
    <col min="5" max="5" width="44.21875" style="17" customWidth="1"/>
    <col min="6" max="6" width="9.21875" style="17"/>
    <col min="7" max="7" width="49.5546875" style="17" bestFit="1" customWidth="1"/>
    <col min="8" max="8" width="62.77734375" style="17" bestFit="1" customWidth="1"/>
    <col min="9" max="9" width="19.5546875" style="17" bestFit="1" customWidth="1"/>
    <col min="10" max="10" width="15.21875" style="928" bestFit="1" customWidth="1"/>
    <col min="11" max="11" width="9.21875" style="928"/>
    <col min="12" max="12" width="90.21875" style="17" bestFit="1" customWidth="1"/>
    <col min="13" max="13" width="10.77734375" style="21" customWidth="1"/>
    <col min="14" max="14" width="9.21875" style="21"/>
    <col min="15" max="16" width="9.21875" style="835"/>
    <col min="17" max="17" width="11.5546875" style="835" customWidth="1"/>
    <col min="18" max="18" width="141.21875" style="21" bestFit="1" customWidth="1"/>
    <col min="19" max="16384" width="9.21875" style="17"/>
  </cols>
  <sheetData>
    <row r="1" spans="1:18" ht="13.8" thickBot="1" x14ac:dyDescent="0.3">
      <c r="A1" s="641" t="s">
        <v>813</v>
      </c>
      <c r="B1" s="624"/>
      <c r="C1" s="624"/>
      <c r="D1" s="624"/>
      <c r="E1" s="624"/>
      <c r="F1" s="624"/>
      <c r="G1" s="624"/>
      <c r="H1" s="624"/>
      <c r="I1" s="624"/>
      <c r="J1" s="853"/>
      <c r="K1" s="853"/>
      <c r="L1" s="624"/>
      <c r="M1" s="642"/>
      <c r="N1" s="642"/>
      <c r="O1" s="828"/>
      <c r="P1" s="828"/>
      <c r="Q1" s="828"/>
      <c r="R1" s="642"/>
    </row>
    <row r="2" spans="1:18" x14ac:dyDescent="0.25">
      <c r="A2" s="643"/>
      <c r="B2" s="644"/>
      <c r="C2" s="644"/>
      <c r="D2" s="644"/>
      <c r="E2" s="644"/>
      <c r="F2" s="644"/>
      <c r="G2" s="644"/>
      <c r="H2" s="644"/>
      <c r="I2" s="644"/>
      <c r="J2" s="644"/>
      <c r="K2" s="644"/>
      <c r="L2" s="644"/>
      <c r="M2" s="645"/>
      <c r="N2" s="645"/>
      <c r="O2" s="829"/>
      <c r="P2" s="828"/>
      <c r="Q2" s="830" t="s">
        <v>1</v>
      </c>
      <c r="R2" s="850" t="s">
        <v>2</v>
      </c>
    </row>
    <row r="3" spans="1:18" ht="13.8" thickBot="1" x14ac:dyDescent="0.3">
      <c r="A3" s="643"/>
      <c r="B3" s="644"/>
      <c r="C3" s="644"/>
      <c r="D3" s="644"/>
      <c r="E3" s="644"/>
      <c r="F3" s="644"/>
      <c r="G3" s="644"/>
      <c r="H3" s="644"/>
      <c r="I3" s="644"/>
      <c r="J3" s="644"/>
      <c r="K3" s="644"/>
      <c r="L3" s="644"/>
      <c r="M3" s="645"/>
      <c r="N3" s="645"/>
      <c r="O3" s="829"/>
      <c r="P3" s="828"/>
      <c r="Q3" s="831" t="s">
        <v>3</v>
      </c>
      <c r="R3" s="851">
        <v>2021</v>
      </c>
    </row>
    <row r="4" spans="1:18" ht="53.4" thickBot="1" x14ac:dyDescent="0.3">
      <c r="A4" s="646" t="s">
        <v>4</v>
      </c>
      <c r="B4" s="647" t="s">
        <v>797</v>
      </c>
      <c r="C4" s="648" t="s">
        <v>800</v>
      </c>
      <c r="D4" s="649" t="s">
        <v>801</v>
      </c>
      <c r="E4" s="650" t="s">
        <v>814</v>
      </c>
      <c r="F4" s="651" t="s">
        <v>815</v>
      </c>
      <c r="G4" s="652" t="s">
        <v>799</v>
      </c>
      <c r="H4" s="653" t="s">
        <v>816</v>
      </c>
      <c r="I4" s="654" t="s">
        <v>817</v>
      </c>
      <c r="J4" s="854" t="s">
        <v>277</v>
      </c>
      <c r="K4" s="855" t="s">
        <v>818</v>
      </c>
      <c r="L4" s="856" t="s">
        <v>15</v>
      </c>
      <c r="M4" s="655" t="s">
        <v>819</v>
      </c>
      <c r="N4" s="656" t="s">
        <v>820</v>
      </c>
      <c r="O4" s="810" t="s">
        <v>821</v>
      </c>
      <c r="P4" s="832" t="s">
        <v>822</v>
      </c>
      <c r="Q4" s="810" t="s">
        <v>823</v>
      </c>
      <c r="R4" s="852" t="s">
        <v>507</v>
      </c>
    </row>
    <row r="5" spans="1:18" ht="15" customHeight="1" x14ac:dyDescent="0.25">
      <c r="A5" s="662" t="s">
        <v>17</v>
      </c>
      <c r="B5" s="662" t="s">
        <v>1610</v>
      </c>
      <c r="C5" s="662" t="s">
        <v>1832</v>
      </c>
      <c r="D5" s="662" t="s">
        <v>1828</v>
      </c>
      <c r="E5" s="664" t="s">
        <v>1633</v>
      </c>
      <c r="F5" s="662" t="s">
        <v>699</v>
      </c>
      <c r="G5" s="662" t="s">
        <v>1634</v>
      </c>
      <c r="H5" s="662" t="s">
        <v>1635</v>
      </c>
      <c r="I5" s="659" t="s">
        <v>1619</v>
      </c>
      <c r="J5" s="857" t="s">
        <v>759</v>
      </c>
      <c r="K5" s="858">
        <v>100</v>
      </c>
      <c r="L5" s="665"/>
      <c r="M5" s="859">
        <v>15</v>
      </c>
      <c r="N5" s="663">
        <v>15</v>
      </c>
      <c r="O5" s="833">
        <v>1</v>
      </c>
      <c r="P5" s="834">
        <v>1</v>
      </c>
      <c r="Q5" s="833">
        <v>1</v>
      </c>
      <c r="R5" s="929" t="s">
        <v>1859</v>
      </c>
    </row>
    <row r="6" spans="1:18" ht="15" customHeight="1" x14ac:dyDescent="0.25">
      <c r="A6" s="662" t="s">
        <v>17</v>
      </c>
      <c r="B6" s="662" t="s">
        <v>1610</v>
      </c>
      <c r="C6" s="662" t="s">
        <v>1833</v>
      </c>
      <c r="D6" s="662" t="s">
        <v>1828</v>
      </c>
      <c r="E6" s="664" t="s">
        <v>1633</v>
      </c>
      <c r="F6" s="662" t="s">
        <v>699</v>
      </c>
      <c r="G6" s="662" t="s">
        <v>1634</v>
      </c>
      <c r="H6" s="662" t="s">
        <v>1635</v>
      </c>
      <c r="I6" s="659" t="s">
        <v>1619</v>
      </c>
      <c r="J6" s="857" t="s">
        <v>759</v>
      </c>
      <c r="K6" s="858">
        <v>100</v>
      </c>
      <c r="L6" s="665"/>
      <c r="M6" s="859">
        <v>6</v>
      </c>
      <c r="N6" s="663">
        <v>6</v>
      </c>
      <c r="O6" s="833">
        <v>1</v>
      </c>
      <c r="P6" s="834">
        <v>1</v>
      </c>
      <c r="Q6" s="833">
        <v>1</v>
      </c>
      <c r="R6" s="929" t="s">
        <v>1859</v>
      </c>
    </row>
    <row r="7" spans="1:18" ht="15" customHeight="1" x14ac:dyDescent="0.25">
      <c r="A7" s="662" t="s">
        <v>17</v>
      </c>
      <c r="B7" s="662" t="s">
        <v>1610</v>
      </c>
      <c r="C7" s="662" t="s">
        <v>1834</v>
      </c>
      <c r="D7" s="662" t="s">
        <v>1835</v>
      </c>
      <c r="E7" s="664" t="s">
        <v>1636</v>
      </c>
      <c r="F7" s="662" t="s">
        <v>699</v>
      </c>
      <c r="G7" s="662" t="s">
        <v>1634</v>
      </c>
      <c r="H7" s="662" t="s">
        <v>1635</v>
      </c>
      <c r="I7" s="659" t="s">
        <v>1619</v>
      </c>
      <c r="J7" s="857" t="s">
        <v>759</v>
      </c>
      <c r="K7" s="858">
        <v>100</v>
      </c>
      <c r="L7" s="665"/>
      <c r="M7" s="859">
        <v>1</v>
      </c>
      <c r="N7" s="663">
        <v>1</v>
      </c>
      <c r="O7" s="833">
        <v>1</v>
      </c>
      <c r="P7" s="834">
        <v>1</v>
      </c>
      <c r="Q7" s="833">
        <v>1</v>
      </c>
      <c r="R7" s="929" t="s">
        <v>1859</v>
      </c>
    </row>
    <row r="8" spans="1:18" ht="15" customHeight="1" x14ac:dyDescent="0.25">
      <c r="A8" s="662" t="s">
        <v>17</v>
      </c>
      <c r="B8" s="662" t="s">
        <v>1610</v>
      </c>
      <c r="C8" s="662" t="s">
        <v>1831</v>
      </c>
      <c r="D8" s="662" t="s">
        <v>1836</v>
      </c>
      <c r="E8" s="664" t="s">
        <v>1637</v>
      </c>
      <c r="F8" s="662" t="s">
        <v>699</v>
      </c>
      <c r="G8" s="662" t="s">
        <v>1634</v>
      </c>
      <c r="H8" s="662" t="s">
        <v>1635</v>
      </c>
      <c r="I8" s="659" t="s">
        <v>1619</v>
      </c>
      <c r="J8" s="857" t="s">
        <v>759</v>
      </c>
      <c r="K8" s="858">
        <v>100</v>
      </c>
      <c r="L8" s="665"/>
      <c r="M8" s="859">
        <v>1</v>
      </c>
      <c r="N8" s="663">
        <v>1</v>
      </c>
      <c r="O8" s="833">
        <v>1</v>
      </c>
      <c r="P8" s="834">
        <v>1</v>
      </c>
      <c r="Q8" s="833">
        <v>1</v>
      </c>
      <c r="R8" s="929" t="s">
        <v>1859</v>
      </c>
    </row>
    <row r="9" spans="1:18" ht="15" customHeight="1" x14ac:dyDescent="0.25">
      <c r="A9" s="662" t="s">
        <v>17</v>
      </c>
      <c r="B9" s="662" t="s">
        <v>1610</v>
      </c>
      <c r="C9" s="662" t="s">
        <v>1841</v>
      </c>
      <c r="D9" s="662" t="s">
        <v>1835</v>
      </c>
      <c r="E9" s="658" t="s">
        <v>1616</v>
      </c>
      <c r="F9" s="662" t="s">
        <v>699</v>
      </c>
      <c r="G9" s="662" t="s">
        <v>1634</v>
      </c>
      <c r="H9" s="662" t="s">
        <v>1635</v>
      </c>
      <c r="I9" s="659" t="s">
        <v>1619</v>
      </c>
      <c r="J9" s="857" t="s">
        <v>759</v>
      </c>
      <c r="K9" s="858">
        <v>100</v>
      </c>
      <c r="L9" s="665"/>
      <c r="M9" s="859">
        <v>1</v>
      </c>
      <c r="N9" s="663">
        <v>1</v>
      </c>
      <c r="O9" s="833">
        <v>1</v>
      </c>
      <c r="P9" s="834">
        <v>1</v>
      </c>
      <c r="Q9" s="833">
        <v>1</v>
      </c>
      <c r="R9" s="929" t="s">
        <v>1859</v>
      </c>
    </row>
    <row r="10" spans="1:18" ht="15" customHeight="1" x14ac:dyDescent="0.25">
      <c r="A10" s="662" t="s">
        <v>17</v>
      </c>
      <c r="B10" s="662" t="s">
        <v>1610</v>
      </c>
      <c r="C10" s="662" t="s">
        <v>1842</v>
      </c>
      <c r="D10" s="662" t="s">
        <v>1837</v>
      </c>
      <c r="E10" s="664" t="s">
        <v>1638</v>
      </c>
      <c r="F10" s="662" t="s">
        <v>699</v>
      </c>
      <c r="G10" s="662" t="s">
        <v>1634</v>
      </c>
      <c r="H10" s="662" t="s">
        <v>1635</v>
      </c>
      <c r="I10" s="659" t="s">
        <v>1619</v>
      </c>
      <c r="J10" s="857" t="s">
        <v>759</v>
      </c>
      <c r="K10" s="858">
        <v>100</v>
      </c>
      <c r="L10" s="665"/>
      <c r="M10" s="859">
        <v>2</v>
      </c>
      <c r="N10" s="663">
        <v>2</v>
      </c>
      <c r="O10" s="833">
        <v>1</v>
      </c>
      <c r="P10" s="834">
        <v>1</v>
      </c>
      <c r="Q10" s="833">
        <v>1</v>
      </c>
      <c r="R10" s="929" t="s">
        <v>1859</v>
      </c>
    </row>
    <row r="11" spans="1:18" ht="15" customHeight="1" x14ac:dyDescent="0.25">
      <c r="A11" s="662" t="s">
        <v>17</v>
      </c>
      <c r="B11" s="662" t="s">
        <v>1610</v>
      </c>
      <c r="C11" s="662" t="s">
        <v>1842</v>
      </c>
      <c r="D11" s="662" t="s">
        <v>1838</v>
      </c>
      <c r="E11" s="664" t="s">
        <v>1639</v>
      </c>
      <c r="F11" s="662" t="s">
        <v>699</v>
      </c>
      <c r="G11" s="662" t="s">
        <v>1634</v>
      </c>
      <c r="H11" s="662" t="s">
        <v>1635</v>
      </c>
      <c r="I11" s="659" t="s">
        <v>1619</v>
      </c>
      <c r="J11" s="857" t="s">
        <v>759</v>
      </c>
      <c r="K11" s="858">
        <v>100</v>
      </c>
      <c r="L11" s="665"/>
      <c r="M11" s="859">
        <v>8</v>
      </c>
      <c r="N11" s="663">
        <v>8</v>
      </c>
      <c r="O11" s="833">
        <v>1</v>
      </c>
      <c r="P11" s="834">
        <v>1</v>
      </c>
      <c r="Q11" s="833">
        <v>1</v>
      </c>
      <c r="R11" s="929" t="s">
        <v>1859</v>
      </c>
    </row>
    <row r="12" spans="1:18" ht="15" customHeight="1" x14ac:dyDescent="0.25">
      <c r="A12" s="662" t="s">
        <v>17</v>
      </c>
      <c r="B12" s="662" t="s">
        <v>1610</v>
      </c>
      <c r="C12" s="662" t="s">
        <v>1842</v>
      </c>
      <c r="D12" s="662" t="s">
        <v>1843</v>
      </c>
      <c r="E12" s="664" t="s">
        <v>1639</v>
      </c>
      <c r="F12" s="662" t="s">
        <v>699</v>
      </c>
      <c r="G12" s="662" t="s">
        <v>1634</v>
      </c>
      <c r="H12" s="662" t="s">
        <v>1635</v>
      </c>
      <c r="I12" s="659" t="s">
        <v>1619</v>
      </c>
      <c r="J12" s="857" t="s">
        <v>759</v>
      </c>
      <c r="K12" s="858">
        <v>100</v>
      </c>
      <c r="L12" s="665"/>
      <c r="M12" s="859">
        <v>9</v>
      </c>
      <c r="N12" s="663">
        <v>9</v>
      </c>
      <c r="O12" s="833">
        <v>1</v>
      </c>
      <c r="P12" s="834">
        <v>1</v>
      </c>
      <c r="Q12" s="833">
        <v>1</v>
      </c>
      <c r="R12" s="929" t="s">
        <v>1859</v>
      </c>
    </row>
    <row r="13" spans="1:18" ht="15" customHeight="1" x14ac:dyDescent="0.25">
      <c r="A13" s="662" t="s">
        <v>17</v>
      </c>
      <c r="B13" s="662" t="s">
        <v>1610</v>
      </c>
      <c r="C13" s="662" t="s">
        <v>1831</v>
      </c>
      <c r="D13" s="662" t="s">
        <v>1828</v>
      </c>
      <c r="E13" s="664" t="s">
        <v>1633</v>
      </c>
      <c r="F13" s="662" t="s">
        <v>699</v>
      </c>
      <c r="G13" s="662" t="s">
        <v>1634</v>
      </c>
      <c r="H13" s="662" t="s">
        <v>1635</v>
      </c>
      <c r="I13" s="659" t="s">
        <v>1619</v>
      </c>
      <c r="J13" s="857" t="s">
        <v>759</v>
      </c>
      <c r="K13" s="858">
        <v>100</v>
      </c>
      <c r="L13" s="665"/>
      <c r="M13" s="859">
        <v>280</v>
      </c>
      <c r="N13" s="663">
        <v>279</v>
      </c>
      <c r="O13" s="833">
        <v>0.99642857142857144</v>
      </c>
      <c r="P13" s="834">
        <v>0.99642857142857144</v>
      </c>
      <c r="Q13" s="833">
        <v>0.99642857142857144</v>
      </c>
      <c r="R13" s="929" t="s">
        <v>1859</v>
      </c>
    </row>
    <row r="14" spans="1:18" s="868" customFormat="1" ht="15" customHeight="1" x14ac:dyDescent="0.25">
      <c r="A14" s="860" t="s">
        <v>17</v>
      </c>
      <c r="B14" s="860" t="s">
        <v>1610</v>
      </c>
      <c r="C14" s="860" t="s">
        <v>1834</v>
      </c>
      <c r="D14" s="860" t="s">
        <v>1828</v>
      </c>
      <c r="E14" s="860" t="s">
        <v>1633</v>
      </c>
      <c r="F14" s="860" t="s">
        <v>699</v>
      </c>
      <c r="G14" s="860" t="s">
        <v>1634</v>
      </c>
      <c r="H14" s="860" t="s">
        <v>1635</v>
      </c>
      <c r="I14" s="861" t="s">
        <v>1619</v>
      </c>
      <c r="J14" s="862" t="s">
        <v>759</v>
      </c>
      <c r="K14" s="863">
        <v>100</v>
      </c>
      <c r="L14" s="864"/>
      <c r="M14" s="865">
        <v>18</v>
      </c>
      <c r="N14" s="866">
        <v>18</v>
      </c>
      <c r="O14" s="867">
        <v>1</v>
      </c>
      <c r="P14" s="867">
        <v>1</v>
      </c>
      <c r="Q14" s="867">
        <v>1</v>
      </c>
      <c r="R14" s="881" t="s">
        <v>1861</v>
      </c>
    </row>
    <row r="15" spans="1:18" ht="15" customHeight="1" x14ac:dyDescent="0.25">
      <c r="A15" s="662" t="s">
        <v>17</v>
      </c>
      <c r="B15" s="662" t="s">
        <v>1610</v>
      </c>
      <c r="C15" s="662" t="s">
        <v>1831</v>
      </c>
      <c r="D15" s="662" t="s">
        <v>1835</v>
      </c>
      <c r="E15" s="664" t="s">
        <v>1636</v>
      </c>
      <c r="F15" s="662" t="s">
        <v>699</v>
      </c>
      <c r="G15" s="662" t="s">
        <v>1634</v>
      </c>
      <c r="H15" s="662" t="s">
        <v>1635</v>
      </c>
      <c r="I15" s="659" t="s">
        <v>1619</v>
      </c>
      <c r="J15" s="857" t="s">
        <v>759</v>
      </c>
      <c r="K15" s="858">
        <v>100</v>
      </c>
      <c r="L15" s="665"/>
      <c r="M15" s="859">
        <v>36</v>
      </c>
      <c r="N15" s="663">
        <v>36</v>
      </c>
      <c r="O15" s="833">
        <v>1</v>
      </c>
      <c r="P15" s="834">
        <v>1</v>
      </c>
      <c r="Q15" s="833">
        <v>1</v>
      </c>
      <c r="R15" s="929" t="s">
        <v>1859</v>
      </c>
    </row>
    <row r="16" spans="1:18" ht="15" customHeight="1" x14ac:dyDescent="0.25">
      <c r="A16" s="662" t="s">
        <v>17</v>
      </c>
      <c r="B16" s="662" t="s">
        <v>1610</v>
      </c>
      <c r="C16" s="662" t="s">
        <v>1832</v>
      </c>
      <c r="D16" s="662" t="s">
        <v>1835</v>
      </c>
      <c r="E16" s="664" t="s">
        <v>1636</v>
      </c>
      <c r="F16" s="662" t="s">
        <v>699</v>
      </c>
      <c r="G16" s="662" t="s">
        <v>1634</v>
      </c>
      <c r="H16" s="662" t="s">
        <v>1635</v>
      </c>
      <c r="I16" s="659" t="s">
        <v>1619</v>
      </c>
      <c r="J16" s="857" t="s">
        <v>759</v>
      </c>
      <c r="K16" s="858">
        <v>100</v>
      </c>
      <c r="L16" s="665"/>
      <c r="M16" s="859">
        <v>1</v>
      </c>
      <c r="N16" s="663">
        <v>1</v>
      </c>
      <c r="O16" s="833">
        <v>1</v>
      </c>
      <c r="P16" s="834">
        <v>1</v>
      </c>
      <c r="Q16" s="833">
        <v>1</v>
      </c>
      <c r="R16" s="929" t="s">
        <v>1859</v>
      </c>
    </row>
    <row r="17" spans="1:18" ht="15" customHeight="1" x14ac:dyDescent="0.25">
      <c r="A17" s="662" t="s">
        <v>17</v>
      </c>
      <c r="B17" s="662" t="s">
        <v>1610</v>
      </c>
      <c r="C17" s="662" t="s">
        <v>1830</v>
      </c>
      <c r="D17" s="662" t="s">
        <v>1828</v>
      </c>
      <c r="E17" s="658" t="s">
        <v>1616</v>
      </c>
      <c r="F17" s="662" t="s">
        <v>699</v>
      </c>
      <c r="G17" s="662" t="s">
        <v>1634</v>
      </c>
      <c r="H17" s="662" t="s">
        <v>1635</v>
      </c>
      <c r="I17" s="659" t="s">
        <v>1619</v>
      </c>
      <c r="J17" s="857" t="s">
        <v>759</v>
      </c>
      <c r="K17" s="858">
        <v>100</v>
      </c>
      <c r="L17" s="665"/>
      <c r="M17" s="869">
        <v>18</v>
      </c>
      <c r="N17" s="660">
        <v>18</v>
      </c>
      <c r="O17" s="833">
        <v>1</v>
      </c>
      <c r="P17" s="834">
        <v>1</v>
      </c>
      <c r="Q17" s="833">
        <v>1</v>
      </c>
      <c r="R17" s="930"/>
    </row>
    <row r="18" spans="1:18" ht="15" customHeight="1" x14ac:dyDescent="0.25">
      <c r="A18" s="662" t="s">
        <v>17</v>
      </c>
      <c r="B18" s="662" t="s">
        <v>1610</v>
      </c>
      <c r="C18" s="662" t="s">
        <v>1842</v>
      </c>
      <c r="D18" s="662" t="s">
        <v>1835</v>
      </c>
      <c r="E18" s="658" t="s">
        <v>1616</v>
      </c>
      <c r="F18" s="662" t="s">
        <v>699</v>
      </c>
      <c r="G18" s="662" t="s">
        <v>1634</v>
      </c>
      <c r="H18" s="662" t="s">
        <v>1635</v>
      </c>
      <c r="I18" s="659" t="s">
        <v>1619</v>
      </c>
      <c r="J18" s="857" t="s">
        <v>759</v>
      </c>
      <c r="K18" s="858">
        <v>100</v>
      </c>
      <c r="L18" s="665"/>
      <c r="M18" s="859">
        <v>4</v>
      </c>
      <c r="N18" s="663">
        <v>4</v>
      </c>
      <c r="O18" s="833">
        <v>1</v>
      </c>
      <c r="P18" s="834">
        <v>1</v>
      </c>
      <c r="Q18" s="833">
        <v>1</v>
      </c>
      <c r="R18" s="929" t="s">
        <v>1859</v>
      </c>
    </row>
    <row r="19" spans="1:18" ht="15" customHeight="1" x14ac:dyDescent="0.25">
      <c r="A19" s="662" t="s">
        <v>17</v>
      </c>
      <c r="B19" s="662" t="s">
        <v>1610</v>
      </c>
      <c r="C19" s="662" t="s">
        <v>1841</v>
      </c>
      <c r="D19" s="662" t="s">
        <v>1836</v>
      </c>
      <c r="E19" s="664" t="s">
        <v>1640</v>
      </c>
      <c r="F19" s="662" t="s">
        <v>699</v>
      </c>
      <c r="G19" s="662" t="s">
        <v>1634</v>
      </c>
      <c r="H19" s="662" t="s">
        <v>1635</v>
      </c>
      <c r="I19" s="659" t="s">
        <v>1619</v>
      </c>
      <c r="J19" s="857" t="s">
        <v>759</v>
      </c>
      <c r="K19" s="858">
        <v>100</v>
      </c>
      <c r="L19" s="665"/>
      <c r="M19" s="859">
        <v>1</v>
      </c>
      <c r="N19" s="663">
        <v>1</v>
      </c>
      <c r="O19" s="833">
        <v>1</v>
      </c>
      <c r="P19" s="834">
        <v>1</v>
      </c>
      <c r="Q19" s="833">
        <v>1</v>
      </c>
      <c r="R19" s="929" t="s">
        <v>1859</v>
      </c>
    </row>
    <row r="20" spans="1:18" ht="15" customHeight="1" x14ac:dyDescent="0.3">
      <c r="A20" s="662" t="s">
        <v>17</v>
      </c>
      <c r="B20" s="662" t="s">
        <v>1610</v>
      </c>
      <c r="C20" s="662" t="s">
        <v>1830</v>
      </c>
      <c r="D20" s="662" t="s">
        <v>1835</v>
      </c>
      <c r="E20" s="658" t="s">
        <v>1616</v>
      </c>
      <c r="F20" s="662" t="s">
        <v>699</v>
      </c>
      <c r="G20" s="662" t="s">
        <v>1860</v>
      </c>
      <c r="H20" s="662" t="s">
        <v>1618</v>
      </c>
      <c r="I20" s="659" t="s">
        <v>1619</v>
      </c>
      <c r="J20" s="870" t="s">
        <v>759</v>
      </c>
      <c r="K20" s="858">
        <v>100</v>
      </c>
      <c r="L20" s="665"/>
      <c r="M20" s="859">
        <v>53</v>
      </c>
      <c r="N20" s="663">
        <v>51</v>
      </c>
      <c r="O20" s="833">
        <v>0.95833333333333337</v>
      </c>
      <c r="P20" s="834">
        <v>0.95833333333333337</v>
      </c>
      <c r="Q20" s="833">
        <v>0.95833333333333337</v>
      </c>
      <c r="R20" s="930"/>
    </row>
    <row r="21" spans="1:18" ht="15" customHeight="1" x14ac:dyDescent="0.3">
      <c r="A21" s="662" t="s">
        <v>17</v>
      </c>
      <c r="B21" s="662" t="s">
        <v>1610</v>
      </c>
      <c r="C21" s="662" t="s">
        <v>1830</v>
      </c>
      <c r="D21" s="662" t="s">
        <v>1836</v>
      </c>
      <c r="E21" s="664" t="s">
        <v>1640</v>
      </c>
      <c r="F21" s="662" t="s">
        <v>699</v>
      </c>
      <c r="G21" s="662" t="s">
        <v>1860</v>
      </c>
      <c r="H21" s="662" t="s">
        <v>1618</v>
      </c>
      <c r="I21" s="659" t="s">
        <v>1619</v>
      </c>
      <c r="J21" s="870" t="s">
        <v>759</v>
      </c>
      <c r="K21" s="858">
        <v>100</v>
      </c>
      <c r="L21" s="665"/>
      <c r="M21" s="859">
        <v>68</v>
      </c>
      <c r="N21" s="663">
        <v>64</v>
      </c>
      <c r="O21" s="833">
        <v>0.94029850746268662</v>
      </c>
      <c r="P21" s="834">
        <v>0.94029850746268662</v>
      </c>
      <c r="Q21" s="833">
        <v>0.94029850746268662</v>
      </c>
      <c r="R21" s="930"/>
    </row>
    <row r="22" spans="1:18" ht="15" customHeight="1" x14ac:dyDescent="0.3">
      <c r="A22" s="662" t="s">
        <v>17</v>
      </c>
      <c r="B22" s="662" t="s">
        <v>1610</v>
      </c>
      <c r="C22" s="662" t="s">
        <v>1830</v>
      </c>
      <c r="D22" s="662" t="s">
        <v>1837</v>
      </c>
      <c r="E22" s="664" t="s">
        <v>1638</v>
      </c>
      <c r="F22" s="662" t="s">
        <v>699</v>
      </c>
      <c r="G22" s="662" t="s">
        <v>1860</v>
      </c>
      <c r="H22" s="662" t="s">
        <v>1618</v>
      </c>
      <c r="I22" s="659" t="s">
        <v>1619</v>
      </c>
      <c r="J22" s="870" t="s">
        <v>759</v>
      </c>
      <c r="K22" s="858">
        <v>100</v>
      </c>
      <c r="L22" s="665"/>
      <c r="M22" s="859">
        <v>35</v>
      </c>
      <c r="N22" s="663">
        <v>32</v>
      </c>
      <c r="O22" s="833">
        <v>0.90909090909090906</v>
      </c>
      <c r="P22" s="834">
        <v>0.90909090909090906</v>
      </c>
      <c r="Q22" s="833">
        <v>0.90909090909090906</v>
      </c>
      <c r="R22" s="930"/>
    </row>
    <row r="23" spans="1:18" ht="12.75" customHeight="1" x14ac:dyDescent="0.25">
      <c r="A23" s="662" t="s">
        <v>17</v>
      </c>
      <c r="B23" s="662" t="s">
        <v>1610</v>
      </c>
      <c r="C23" s="662" t="s">
        <v>1830</v>
      </c>
      <c r="D23" s="662" t="s">
        <v>1835</v>
      </c>
      <c r="E23" s="658" t="s">
        <v>1616</v>
      </c>
      <c r="F23" s="662" t="s">
        <v>1646</v>
      </c>
      <c r="G23" s="662" t="s">
        <v>1647</v>
      </c>
      <c r="H23" s="662" t="s">
        <v>1645</v>
      </c>
      <c r="I23" s="662" t="s">
        <v>1619</v>
      </c>
      <c r="J23" s="857" t="s">
        <v>1648</v>
      </c>
      <c r="K23" s="858">
        <v>100</v>
      </c>
      <c r="L23" s="665"/>
      <c r="M23" s="859">
        <v>53</v>
      </c>
      <c r="N23" s="663">
        <v>53</v>
      </c>
      <c r="O23" s="833">
        <v>1</v>
      </c>
      <c r="P23" s="834">
        <v>1</v>
      </c>
      <c r="Q23" s="833">
        <v>1</v>
      </c>
      <c r="R23" s="930"/>
    </row>
    <row r="24" spans="1:18" ht="12.75" customHeight="1" x14ac:dyDescent="0.25">
      <c r="A24" s="662" t="s">
        <v>17</v>
      </c>
      <c r="B24" s="662" t="s">
        <v>1610</v>
      </c>
      <c r="C24" s="662" t="s">
        <v>1830</v>
      </c>
      <c r="D24" s="662" t="s">
        <v>1837</v>
      </c>
      <c r="E24" s="664" t="s">
        <v>1638</v>
      </c>
      <c r="F24" s="662" t="s">
        <v>1646</v>
      </c>
      <c r="G24" s="662" t="s">
        <v>1650</v>
      </c>
      <c r="H24" s="662" t="s">
        <v>1645</v>
      </c>
      <c r="I24" s="662" t="s">
        <v>1619</v>
      </c>
      <c r="J24" s="857" t="s">
        <v>1648</v>
      </c>
      <c r="K24" s="858">
        <v>100</v>
      </c>
      <c r="L24" s="665"/>
      <c r="M24" s="859">
        <v>35</v>
      </c>
      <c r="N24" s="663">
        <v>35</v>
      </c>
      <c r="O24" s="833">
        <v>1</v>
      </c>
      <c r="P24" s="834">
        <v>1</v>
      </c>
      <c r="Q24" s="833">
        <v>1</v>
      </c>
      <c r="R24" s="930"/>
    </row>
    <row r="25" spans="1:18" ht="12.75" customHeight="1" x14ac:dyDescent="0.25">
      <c r="A25" s="662" t="s">
        <v>17</v>
      </c>
      <c r="B25" s="662" t="s">
        <v>1610</v>
      </c>
      <c r="C25" s="662" t="s">
        <v>1830</v>
      </c>
      <c r="D25" s="662" t="s">
        <v>1836</v>
      </c>
      <c r="E25" s="664" t="s">
        <v>1640</v>
      </c>
      <c r="F25" s="662" t="s">
        <v>1646</v>
      </c>
      <c r="G25" s="662" t="s">
        <v>1651</v>
      </c>
      <c r="H25" s="662" t="s">
        <v>1645</v>
      </c>
      <c r="I25" s="662" t="s">
        <v>1619</v>
      </c>
      <c r="J25" s="857" t="s">
        <v>1648</v>
      </c>
      <c r="K25" s="858">
        <v>100</v>
      </c>
      <c r="L25" s="665"/>
      <c r="M25" s="859">
        <v>68</v>
      </c>
      <c r="N25" s="663">
        <v>68</v>
      </c>
      <c r="O25" s="833">
        <v>1</v>
      </c>
      <c r="P25" s="834">
        <v>1</v>
      </c>
      <c r="Q25" s="833">
        <v>1</v>
      </c>
      <c r="R25" s="930"/>
    </row>
    <row r="26" spans="1:18" ht="15" customHeight="1" x14ac:dyDescent="0.25">
      <c r="A26" s="662" t="s">
        <v>17</v>
      </c>
      <c r="B26" s="662" t="s">
        <v>1610</v>
      </c>
      <c r="C26" s="662" t="s">
        <v>1827</v>
      </c>
      <c r="D26" s="662" t="s">
        <v>1836</v>
      </c>
      <c r="E26" s="664" t="s">
        <v>1636</v>
      </c>
      <c r="F26" s="662" t="s">
        <v>1646</v>
      </c>
      <c r="G26" s="662" t="s">
        <v>1652</v>
      </c>
      <c r="H26" s="662" t="s">
        <v>1645</v>
      </c>
      <c r="I26" s="659" t="s">
        <v>1619</v>
      </c>
      <c r="J26" s="857" t="s">
        <v>1648</v>
      </c>
      <c r="K26" s="858">
        <v>100</v>
      </c>
      <c r="L26" s="665"/>
      <c r="M26" s="859">
        <v>5</v>
      </c>
      <c r="N26" s="663">
        <v>5</v>
      </c>
      <c r="O26" s="833">
        <v>1</v>
      </c>
      <c r="P26" s="834">
        <v>1</v>
      </c>
      <c r="Q26" s="833">
        <v>1</v>
      </c>
      <c r="R26" s="930"/>
    </row>
    <row r="27" spans="1:18" ht="15" customHeight="1" x14ac:dyDescent="0.25">
      <c r="A27" s="662" t="s">
        <v>17</v>
      </c>
      <c r="B27" s="662" t="s">
        <v>1610</v>
      </c>
      <c r="C27" s="662" t="s">
        <v>1827</v>
      </c>
      <c r="D27" s="662" t="s">
        <v>1835</v>
      </c>
      <c r="E27" s="664" t="s">
        <v>1636</v>
      </c>
      <c r="F27" s="662" t="s">
        <v>699</v>
      </c>
      <c r="G27" s="662" t="s">
        <v>1653</v>
      </c>
      <c r="H27" s="662" t="s">
        <v>1618</v>
      </c>
      <c r="I27" s="659" t="s">
        <v>1619</v>
      </c>
      <c r="J27" s="857" t="s">
        <v>759</v>
      </c>
      <c r="K27" s="858">
        <v>100</v>
      </c>
      <c r="L27" s="665"/>
      <c r="M27" s="859">
        <v>97</v>
      </c>
      <c r="N27" s="663">
        <v>97</v>
      </c>
      <c r="O27" s="833">
        <v>1</v>
      </c>
      <c r="P27" s="834">
        <v>1</v>
      </c>
      <c r="Q27" s="833">
        <v>1</v>
      </c>
      <c r="R27" s="930"/>
    </row>
    <row r="28" spans="1:18" ht="15" customHeight="1" x14ac:dyDescent="0.25">
      <c r="A28" s="662" t="s">
        <v>17</v>
      </c>
      <c r="B28" s="662" t="s">
        <v>1610</v>
      </c>
      <c r="C28" s="662" t="s">
        <v>1827</v>
      </c>
      <c r="D28" s="662" t="s">
        <v>1828</v>
      </c>
      <c r="E28" s="664" t="s">
        <v>1633</v>
      </c>
      <c r="F28" s="662" t="s">
        <v>699</v>
      </c>
      <c r="G28" s="662" t="s">
        <v>1653</v>
      </c>
      <c r="H28" s="662" t="s">
        <v>1618</v>
      </c>
      <c r="I28" s="659" t="s">
        <v>1619</v>
      </c>
      <c r="J28" s="857" t="s">
        <v>759</v>
      </c>
      <c r="K28" s="858">
        <v>100</v>
      </c>
      <c r="L28" s="665"/>
      <c r="M28" s="859">
        <v>511</v>
      </c>
      <c r="N28" s="663">
        <v>511</v>
      </c>
      <c r="O28" s="833">
        <v>1</v>
      </c>
      <c r="P28" s="834">
        <v>1</v>
      </c>
      <c r="Q28" s="833">
        <v>1</v>
      </c>
      <c r="R28" s="930"/>
    </row>
    <row r="29" spans="1:18" ht="15" customHeight="1" x14ac:dyDescent="0.25">
      <c r="A29" s="662" t="s">
        <v>17</v>
      </c>
      <c r="B29" s="662" t="s">
        <v>1610</v>
      </c>
      <c r="C29" s="662" t="s">
        <v>1827</v>
      </c>
      <c r="D29" s="662" t="s">
        <v>1836</v>
      </c>
      <c r="E29" s="664" t="s">
        <v>1637</v>
      </c>
      <c r="F29" s="662" t="s">
        <v>699</v>
      </c>
      <c r="G29" s="662" t="s">
        <v>1653</v>
      </c>
      <c r="H29" s="662" t="s">
        <v>1618</v>
      </c>
      <c r="I29" s="659" t="s">
        <v>1619</v>
      </c>
      <c r="J29" s="857" t="s">
        <v>759</v>
      </c>
      <c r="K29" s="858">
        <v>100</v>
      </c>
      <c r="L29" s="665"/>
      <c r="M29" s="859">
        <v>5</v>
      </c>
      <c r="N29" s="663">
        <v>5</v>
      </c>
      <c r="O29" s="833">
        <v>1</v>
      </c>
      <c r="P29" s="834">
        <v>1</v>
      </c>
      <c r="Q29" s="833">
        <v>1</v>
      </c>
      <c r="R29" s="930"/>
    </row>
    <row r="30" spans="1:18" ht="15" customHeight="1" x14ac:dyDescent="0.25">
      <c r="A30" s="662" t="s">
        <v>17</v>
      </c>
      <c r="B30" s="662" t="s">
        <v>1610</v>
      </c>
      <c r="C30" s="662" t="s">
        <v>1830</v>
      </c>
      <c r="D30" s="662" t="s">
        <v>1835</v>
      </c>
      <c r="E30" s="658" t="s">
        <v>1616</v>
      </c>
      <c r="F30" s="662" t="s">
        <v>699</v>
      </c>
      <c r="G30" s="662" t="s">
        <v>1653</v>
      </c>
      <c r="H30" s="662" t="s">
        <v>1618</v>
      </c>
      <c r="I30" s="659" t="s">
        <v>1619</v>
      </c>
      <c r="J30" s="857" t="s">
        <v>759</v>
      </c>
      <c r="K30" s="858">
        <v>100</v>
      </c>
      <c r="L30" s="665"/>
      <c r="M30" s="859">
        <v>53</v>
      </c>
      <c r="N30" s="663">
        <v>52</v>
      </c>
      <c r="O30" s="833">
        <v>0.97916666666666663</v>
      </c>
      <c r="P30" s="834">
        <v>0.97916666666666663</v>
      </c>
      <c r="Q30" s="833">
        <v>0.97916666666666663</v>
      </c>
      <c r="R30" s="930"/>
    </row>
    <row r="31" spans="1:18" ht="15" customHeight="1" x14ac:dyDescent="0.25">
      <c r="A31" s="662" t="s">
        <v>17</v>
      </c>
      <c r="B31" s="662" t="s">
        <v>1610</v>
      </c>
      <c r="C31" s="662" t="s">
        <v>1830</v>
      </c>
      <c r="D31" s="662" t="s">
        <v>1828</v>
      </c>
      <c r="E31" s="658" t="s">
        <v>1616</v>
      </c>
      <c r="F31" s="662" t="s">
        <v>699</v>
      </c>
      <c r="G31" s="662" t="s">
        <v>1653</v>
      </c>
      <c r="H31" s="662" t="s">
        <v>1618</v>
      </c>
      <c r="I31" s="659" t="s">
        <v>1619</v>
      </c>
      <c r="J31" s="857" t="s">
        <v>759</v>
      </c>
      <c r="K31" s="858">
        <v>100</v>
      </c>
      <c r="L31" s="665"/>
      <c r="M31" s="869">
        <v>18</v>
      </c>
      <c r="N31" s="660">
        <v>18</v>
      </c>
      <c r="O31" s="833">
        <v>1</v>
      </c>
      <c r="P31" s="834">
        <v>1</v>
      </c>
      <c r="Q31" s="833">
        <v>1</v>
      </c>
      <c r="R31" s="930"/>
    </row>
    <row r="32" spans="1:18" ht="15" customHeight="1" x14ac:dyDescent="0.25">
      <c r="A32" s="662" t="s">
        <v>17</v>
      </c>
      <c r="B32" s="662" t="s">
        <v>1610</v>
      </c>
      <c r="C32" s="662" t="s">
        <v>1830</v>
      </c>
      <c r="D32" s="662" t="s">
        <v>1836</v>
      </c>
      <c r="E32" s="664" t="s">
        <v>1640</v>
      </c>
      <c r="F32" s="662" t="s">
        <v>699</v>
      </c>
      <c r="G32" s="662" t="s">
        <v>1653</v>
      </c>
      <c r="H32" s="662" t="s">
        <v>1618</v>
      </c>
      <c r="I32" s="659" t="s">
        <v>1619</v>
      </c>
      <c r="J32" s="857" t="s">
        <v>759</v>
      </c>
      <c r="K32" s="858">
        <v>100</v>
      </c>
      <c r="L32" s="665"/>
      <c r="M32" s="859">
        <v>68</v>
      </c>
      <c r="N32" s="663">
        <v>68</v>
      </c>
      <c r="O32" s="833">
        <v>1</v>
      </c>
      <c r="P32" s="834">
        <v>1</v>
      </c>
      <c r="Q32" s="833">
        <v>1</v>
      </c>
      <c r="R32" s="930"/>
    </row>
    <row r="33" spans="1:18" ht="15" customHeight="1" x14ac:dyDescent="0.25">
      <c r="A33" s="662" t="s">
        <v>17</v>
      </c>
      <c r="B33" s="662" t="s">
        <v>1610</v>
      </c>
      <c r="C33" s="662" t="s">
        <v>1830</v>
      </c>
      <c r="D33" s="662" t="s">
        <v>1837</v>
      </c>
      <c r="E33" s="664" t="s">
        <v>1638</v>
      </c>
      <c r="F33" s="662" t="s">
        <v>699</v>
      </c>
      <c r="G33" s="662" t="s">
        <v>1653</v>
      </c>
      <c r="H33" s="662" t="s">
        <v>1618</v>
      </c>
      <c r="I33" s="659" t="s">
        <v>1619</v>
      </c>
      <c r="J33" s="857" t="s">
        <v>759</v>
      </c>
      <c r="K33" s="858">
        <v>100</v>
      </c>
      <c r="L33" s="665"/>
      <c r="M33" s="859">
        <v>35</v>
      </c>
      <c r="N33" s="663">
        <v>35</v>
      </c>
      <c r="O33" s="833">
        <v>1</v>
      </c>
      <c r="P33" s="834">
        <v>1</v>
      </c>
      <c r="Q33" s="833">
        <v>1</v>
      </c>
      <c r="R33" s="930"/>
    </row>
    <row r="34" spans="1:18" ht="15" customHeight="1" x14ac:dyDescent="0.25">
      <c r="A34" s="662" t="s">
        <v>17</v>
      </c>
      <c r="B34" s="662" t="s">
        <v>1610</v>
      </c>
      <c r="C34" s="662" t="s">
        <v>1830</v>
      </c>
      <c r="D34" s="662" t="s">
        <v>1838</v>
      </c>
      <c r="E34" s="664" t="s">
        <v>1639</v>
      </c>
      <c r="F34" s="662" t="s">
        <v>699</v>
      </c>
      <c r="G34" s="662" t="s">
        <v>1653</v>
      </c>
      <c r="H34" s="662" t="s">
        <v>1618</v>
      </c>
      <c r="I34" s="659" t="s">
        <v>1619</v>
      </c>
      <c r="J34" s="857" t="s">
        <v>759</v>
      </c>
      <c r="K34" s="858">
        <v>100</v>
      </c>
      <c r="L34" s="665"/>
      <c r="M34" s="859">
        <v>29</v>
      </c>
      <c r="N34" s="663">
        <v>29</v>
      </c>
      <c r="O34" s="833">
        <v>1</v>
      </c>
      <c r="P34" s="834">
        <v>1</v>
      </c>
      <c r="Q34" s="833">
        <v>1</v>
      </c>
      <c r="R34" s="930"/>
    </row>
    <row r="35" spans="1:18" s="868" customFormat="1" ht="15" customHeight="1" x14ac:dyDescent="0.25">
      <c r="A35" s="860" t="s">
        <v>17</v>
      </c>
      <c r="B35" s="860" t="s">
        <v>1610</v>
      </c>
      <c r="C35" s="860" t="s">
        <v>1839</v>
      </c>
      <c r="D35" s="860" t="s">
        <v>1838</v>
      </c>
      <c r="E35" s="860" t="s">
        <v>1654</v>
      </c>
      <c r="F35" s="860" t="s">
        <v>699</v>
      </c>
      <c r="G35" s="860" t="s">
        <v>1655</v>
      </c>
      <c r="H35" s="860" t="s">
        <v>1656</v>
      </c>
      <c r="I35" s="861" t="s">
        <v>1619</v>
      </c>
      <c r="J35" s="862" t="s">
        <v>759</v>
      </c>
      <c r="K35" s="863">
        <v>100</v>
      </c>
      <c r="L35" s="864"/>
      <c r="M35" s="865">
        <v>3</v>
      </c>
      <c r="N35" s="866">
        <v>3</v>
      </c>
      <c r="O35" s="867">
        <v>1</v>
      </c>
      <c r="P35" s="867">
        <v>1</v>
      </c>
      <c r="Q35" s="867">
        <v>1</v>
      </c>
      <c r="R35" s="931" t="s">
        <v>1862</v>
      </c>
    </row>
    <row r="36" spans="1:18" ht="15" customHeight="1" x14ac:dyDescent="0.25">
      <c r="A36" s="662" t="s">
        <v>17</v>
      </c>
      <c r="B36" s="662" t="s">
        <v>1610</v>
      </c>
      <c r="C36" s="662" t="s">
        <v>1839</v>
      </c>
      <c r="D36" s="662" t="s">
        <v>1835</v>
      </c>
      <c r="E36" s="664" t="s">
        <v>1657</v>
      </c>
      <c r="F36" s="662" t="s">
        <v>699</v>
      </c>
      <c r="G36" s="662" t="s">
        <v>1655</v>
      </c>
      <c r="H36" s="662" t="s">
        <v>1656</v>
      </c>
      <c r="I36" s="659" t="s">
        <v>1619</v>
      </c>
      <c r="J36" s="857" t="s">
        <v>759</v>
      </c>
      <c r="K36" s="858">
        <v>100</v>
      </c>
      <c r="L36" s="665"/>
      <c r="M36" s="859">
        <v>24</v>
      </c>
      <c r="N36" s="663">
        <v>24</v>
      </c>
      <c r="O36" s="833">
        <v>1</v>
      </c>
      <c r="P36" s="834">
        <v>1</v>
      </c>
      <c r="Q36" s="833">
        <v>1</v>
      </c>
      <c r="R36" s="930"/>
    </row>
    <row r="37" spans="1:18" ht="15" customHeight="1" x14ac:dyDescent="0.25">
      <c r="A37" s="662" t="s">
        <v>17</v>
      </c>
      <c r="B37" s="662" t="s">
        <v>1610</v>
      </c>
      <c r="C37" s="662" t="s">
        <v>1839</v>
      </c>
      <c r="D37" s="662" t="s">
        <v>1828</v>
      </c>
      <c r="E37" s="664" t="s">
        <v>1658</v>
      </c>
      <c r="F37" s="662" t="s">
        <v>699</v>
      </c>
      <c r="G37" s="662" t="s">
        <v>1655</v>
      </c>
      <c r="H37" s="662" t="s">
        <v>1656</v>
      </c>
      <c r="I37" s="659" t="s">
        <v>1619</v>
      </c>
      <c r="J37" s="857" t="s">
        <v>759</v>
      </c>
      <c r="K37" s="858">
        <v>100</v>
      </c>
      <c r="L37" s="665"/>
      <c r="M37" s="859">
        <v>182</v>
      </c>
      <c r="N37" s="663">
        <v>182</v>
      </c>
      <c r="O37" s="833">
        <v>1</v>
      </c>
      <c r="P37" s="834">
        <v>1</v>
      </c>
      <c r="Q37" s="833">
        <v>1</v>
      </c>
      <c r="R37" s="930"/>
    </row>
    <row r="38" spans="1:18" ht="15" customHeight="1" x14ac:dyDescent="0.25">
      <c r="A38" s="662" t="s">
        <v>17</v>
      </c>
      <c r="B38" s="662" t="s">
        <v>1610</v>
      </c>
      <c r="C38" s="662" t="s">
        <v>1842</v>
      </c>
      <c r="D38" s="662" t="s">
        <v>1843</v>
      </c>
      <c r="E38" s="664" t="s">
        <v>1639</v>
      </c>
      <c r="F38" s="662" t="s">
        <v>699</v>
      </c>
      <c r="G38" s="662" t="s">
        <v>1655</v>
      </c>
      <c r="H38" s="662" t="s">
        <v>1656</v>
      </c>
      <c r="I38" s="659" t="s">
        <v>1619</v>
      </c>
      <c r="J38" s="857" t="s">
        <v>759</v>
      </c>
      <c r="K38" s="858">
        <v>100</v>
      </c>
      <c r="L38" s="665"/>
      <c r="M38" s="859">
        <v>9</v>
      </c>
      <c r="N38" s="663">
        <v>9</v>
      </c>
      <c r="O38" s="833">
        <v>1</v>
      </c>
      <c r="P38" s="834">
        <v>1</v>
      </c>
      <c r="Q38" s="833">
        <v>1</v>
      </c>
      <c r="R38" s="929" t="s">
        <v>1859</v>
      </c>
    </row>
    <row r="39" spans="1:18" ht="15" customHeight="1" x14ac:dyDescent="0.25">
      <c r="A39" s="662" t="s">
        <v>17</v>
      </c>
      <c r="B39" s="662" t="s">
        <v>1610</v>
      </c>
      <c r="C39" s="662" t="s">
        <v>1830</v>
      </c>
      <c r="D39" s="662" t="s">
        <v>1837</v>
      </c>
      <c r="E39" s="664" t="s">
        <v>1638</v>
      </c>
      <c r="F39" s="662" t="s">
        <v>699</v>
      </c>
      <c r="G39" s="662" t="s">
        <v>1655</v>
      </c>
      <c r="H39" s="662" t="s">
        <v>1656</v>
      </c>
      <c r="I39" s="659" t="s">
        <v>1619</v>
      </c>
      <c r="J39" s="857" t="s">
        <v>759</v>
      </c>
      <c r="K39" s="858">
        <v>100</v>
      </c>
      <c r="L39" s="665"/>
      <c r="M39" s="859">
        <v>33</v>
      </c>
      <c r="N39" s="663">
        <v>33</v>
      </c>
      <c r="O39" s="833">
        <v>1</v>
      </c>
      <c r="P39" s="834">
        <v>1</v>
      </c>
      <c r="Q39" s="833">
        <v>1</v>
      </c>
      <c r="R39" s="930"/>
    </row>
    <row r="40" spans="1:18" ht="15" customHeight="1" x14ac:dyDescent="0.25">
      <c r="A40" s="662" t="s">
        <v>17</v>
      </c>
      <c r="B40" s="662" t="s">
        <v>1610</v>
      </c>
      <c r="C40" s="662" t="s">
        <v>1841</v>
      </c>
      <c r="D40" s="662" t="s">
        <v>1836</v>
      </c>
      <c r="E40" s="664" t="s">
        <v>1640</v>
      </c>
      <c r="F40" s="662" t="s">
        <v>699</v>
      </c>
      <c r="G40" s="662" t="s">
        <v>1655</v>
      </c>
      <c r="H40" s="662" t="s">
        <v>1656</v>
      </c>
      <c r="I40" s="659" t="s">
        <v>1619</v>
      </c>
      <c r="J40" s="857" t="s">
        <v>759</v>
      </c>
      <c r="K40" s="858">
        <v>100</v>
      </c>
      <c r="L40" s="665"/>
      <c r="M40" s="859">
        <v>1</v>
      </c>
      <c r="N40" s="663">
        <v>1</v>
      </c>
      <c r="O40" s="833">
        <v>1</v>
      </c>
      <c r="P40" s="834">
        <v>1</v>
      </c>
      <c r="Q40" s="833">
        <v>1</v>
      </c>
      <c r="R40" s="929" t="s">
        <v>1859</v>
      </c>
    </row>
    <row r="41" spans="1:18" ht="15" customHeight="1" x14ac:dyDescent="0.25">
      <c r="A41" s="662" t="s">
        <v>17</v>
      </c>
      <c r="B41" s="662" t="s">
        <v>1610</v>
      </c>
      <c r="C41" s="662" t="s">
        <v>1830</v>
      </c>
      <c r="D41" s="662" t="s">
        <v>1836</v>
      </c>
      <c r="E41" s="664" t="s">
        <v>1640</v>
      </c>
      <c r="F41" s="662" t="s">
        <v>699</v>
      </c>
      <c r="G41" s="662" t="s">
        <v>1655</v>
      </c>
      <c r="H41" s="662" t="s">
        <v>1656</v>
      </c>
      <c r="I41" s="659" t="s">
        <v>1619</v>
      </c>
      <c r="J41" s="857" t="s">
        <v>759</v>
      </c>
      <c r="K41" s="858">
        <v>100</v>
      </c>
      <c r="L41" s="665"/>
      <c r="M41" s="859">
        <v>67</v>
      </c>
      <c r="N41" s="663">
        <v>67</v>
      </c>
      <c r="O41" s="833">
        <v>1</v>
      </c>
      <c r="P41" s="834">
        <v>1</v>
      </c>
      <c r="Q41" s="833">
        <v>1</v>
      </c>
      <c r="R41" s="930"/>
    </row>
    <row r="42" spans="1:18" ht="15" customHeight="1" x14ac:dyDescent="0.25">
      <c r="A42" s="662" t="s">
        <v>17</v>
      </c>
      <c r="B42" s="662" t="s">
        <v>1610</v>
      </c>
      <c r="C42" s="662" t="s">
        <v>1842</v>
      </c>
      <c r="D42" s="662" t="s">
        <v>1835</v>
      </c>
      <c r="E42" s="658" t="s">
        <v>1616</v>
      </c>
      <c r="F42" s="662" t="s">
        <v>699</v>
      </c>
      <c r="G42" s="662" t="s">
        <v>1655</v>
      </c>
      <c r="H42" s="662" t="s">
        <v>1656</v>
      </c>
      <c r="I42" s="659" t="s">
        <v>1619</v>
      </c>
      <c r="J42" s="857" t="s">
        <v>759</v>
      </c>
      <c r="K42" s="858">
        <v>100</v>
      </c>
      <c r="L42" s="665"/>
      <c r="M42" s="859">
        <v>4</v>
      </c>
      <c r="N42" s="663">
        <v>4</v>
      </c>
      <c r="O42" s="833">
        <v>1</v>
      </c>
      <c r="P42" s="834">
        <v>1</v>
      </c>
      <c r="Q42" s="833">
        <v>1</v>
      </c>
      <c r="R42" s="929" t="s">
        <v>1859</v>
      </c>
    </row>
    <row r="43" spans="1:18" ht="15" customHeight="1" x14ac:dyDescent="0.25">
      <c r="A43" s="662" t="s">
        <v>17</v>
      </c>
      <c r="B43" s="662" t="s">
        <v>1610</v>
      </c>
      <c r="C43" s="662" t="s">
        <v>1841</v>
      </c>
      <c r="D43" s="662" t="s">
        <v>1835</v>
      </c>
      <c r="E43" s="658" t="s">
        <v>1616</v>
      </c>
      <c r="F43" s="662" t="s">
        <v>699</v>
      </c>
      <c r="G43" s="662" t="s">
        <v>1655</v>
      </c>
      <c r="H43" s="662" t="s">
        <v>1656</v>
      </c>
      <c r="I43" s="659" t="s">
        <v>1619</v>
      </c>
      <c r="J43" s="857" t="s">
        <v>759</v>
      </c>
      <c r="K43" s="858">
        <v>100</v>
      </c>
      <c r="L43" s="665"/>
      <c r="M43" s="859">
        <v>1</v>
      </c>
      <c r="N43" s="663">
        <v>1</v>
      </c>
      <c r="O43" s="833">
        <v>1</v>
      </c>
      <c r="P43" s="834">
        <v>1</v>
      </c>
      <c r="Q43" s="833">
        <v>1</v>
      </c>
      <c r="R43" s="929" t="s">
        <v>1859</v>
      </c>
    </row>
    <row r="44" spans="1:18" ht="15" customHeight="1" x14ac:dyDescent="0.25">
      <c r="A44" s="662" t="s">
        <v>17</v>
      </c>
      <c r="B44" s="662" t="s">
        <v>1610</v>
      </c>
      <c r="C44" s="662" t="s">
        <v>1831</v>
      </c>
      <c r="D44" s="662" t="s">
        <v>1835</v>
      </c>
      <c r="E44" s="664" t="s">
        <v>1636</v>
      </c>
      <c r="F44" s="662" t="s">
        <v>699</v>
      </c>
      <c r="G44" s="662" t="s">
        <v>1655</v>
      </c>
      <c r="H44" s="662" t="s">
        <v>1656</v>
      </c>
      <c r="I44" s="659" t="s">
        <v>1619</v>
      </c>
      <c r="J44" s="857" t="s">
        <v>759</v>
      </c>
      <c r="K44" s="858">
        <v>100</v>
      </c>
      <c r="L44" s="665"/>
      <c r="M44" s="859">
        <v>36</v>
      </c>
      <c r="N44" s="663">
        <v>36</v>
      </c>
      <c r="O44" s="833">
        <v>1</v>
      </c>
      <c r="P44" s="834">
        <v>1</v>
      </c>
      <c r="Q44" s="833">
        <v>1</v>
      </c>
      <c r="R44" s="929" t="s">
        <v>1859</v>
      </c>
    </row>
    <row r="45" spans="1:18" ht="15" customHeight="1" x14ac:dyDescent="0.25">
      <c r="A45" s="662" t="s">
        <v>17</v>
      </c>
      <c r="B45" s="662" t="s">
        <v>1610</v>
      </c>
      <c r="C45" s="662" t="s">
        <v>1827</v>
      </c>
      <c r="D45" s="662" t="s">
        <v>1835</v>
      </c>
      <c r="E45" s="664" t="s">
        <v>1636</v>
      </c>
      <c r="F45" s="662" t="s">
        <v>699</v>
      </c>
      <c r="G45" s="662" t="s">
        <v>1655</v>
      </c>
      <c r="H45" s="662" t="s">
        <v>1656</v>
      </c>
      <c r="I45" s="659" t="s">
        <v>1619</v>
      </c>
      <c r="J45" s="857" t="s">
        <v>759</v>
      </c>
      <c r="K45" s="858">
        <v>100</v>
      </c>
      <c r="L45" s="665"/>
      <c r="M45" s="859">
        <v>60</v>
      </c>
      <c r="N45" s="663">
        <v>60</v>
      </c>
      <c r="O45" s="833">
        <v>1</v>
      </c>
      <c r="P45" s="834">
        <v>1</v>
      </c>
      <c r="Q45" s="833">
        <v>1</v>
      </c>
      <c r="R45" s="930"/>
    </row>
    <row r="46" spans="1:18" ht="15" customHeight="1" x14ac:dyDescent="0.25">
      <c r="A46" s="662" t="s">
        <v>17</v>
      </c>
      <c r="B46" s="662" t="s">
        <v>1610</v>
      </c>
      <c r="C46" s="662" t="s">
        <v>1833</v>
      </c>
      <c r="D46" s="662" t="s">
        <v>1828</v>
      </c>
      <c r="E46" s="664" t="s">
        <v>1633</v>
      </c>
      <c r="F46" s="662" t="s">
        <v>699</v>
      </c>
      <c r="G46" s="662" t="s">
        <v>1655</v>
      </c>
      <c r="H46" s="662" t="s">
        <v>1656</v>
      </c>
      <c r="I46" s="659" t="s">
        <v>1619</v>
      </c>
      <c r="J46" s="857" t="s">
        <v>759</v>
      </c>
      <c r="K46" s="858">
        <v>100</v>
      </c>
      <c r="L46" s="665"/>
      <c r="M46" s="859">
        <v>6</v>
      </c>
      <c r="N46" s="663">
        <v>6</v>
      </c>
      <c r="O46" s="833">
        <v>1</v>
      </c>
      <c r="P46" s="834">
        <v>1</v>
      </c>
      <c r="Q46" s="833">
        <v>1</v>
      </c>
      <c r="R46" s="929" t="s">
        <v>1859</v>
      </c>
    </row>
    <row r="47" spans="1:18" ht="15" customHeight="1" x14ac:dyDescent="0.25">
      <c r="A47" s="662" t="s">
        <v>17</v>
      </c>
      <c r="B47" s="662" t="s">
        <v>1610</v>
      </c>
      <c r="C47" s="662" t="s">
        <v>1832</v>
      </c>
      <c r="D47" s="662" t="s">
        <v>1828</v>
      </c>
      <c r="E47" s="664" t="s">
        <v>1633</v>
      </c>
      <c r="F47" s="662" t="s">
        <v>699</v>
      </c>
      <c r="G47" s="662" t="s">
        <v>1655</v>
      </c>
      <c r="H47" s="662" t="s">
        <v>1656</v>
      </c>
      <c r="I47" s="659" t="s">
        <v>1619</v>
      </c>
      <c r="J47" s="857" t="s">
        <v>759</v>
      </c>
      <c r="K47" s="858">
        <v>100</v>
      </c>
      <c r="L47" s="665"/>
      <c r="M47" s="859">
        <v>15</v>
      </c>
      <c r="N47" s="663">
        <v>15</v>
      </c>
      <c r="O47" s="833">
        <v>1</v>
      </c>
      <c r="P47" s="834">
        <v>1</v>
      </c>
      <c r="Q47" s="833">
        <v>1</v>
      </c>
      <c r="R47" s="929" t="s">
        <v>1859</v>
      </c>
    </row>
    <row r="48" spans="1:18" ht="15" customHeight="1" x14ac:dyDescent="0.25">
      <c r="A48" s="662" t="s">
        <v>17</v>
      </c>
      <c r="B48" s="662" t="s">
        <v>1610</v>
      </c>
      <c r="C48" s="662" t="s">
        <v>1827</v>
      </c>
      <c r="D48" s="662" t="s">
        <v>1828</v>
      </c>
      <c r="E48" s="664" t="s">
        <v>1633</v>
      </c>
      <c r="F48" s="662" t="s">
        <v>699</v>
      </c>
      <c r="G48" s="662" t="s">
        <v>1655</v>
      </c>
      <c r="H48" s="662" t="s">
        <v>1656</v>
      </c>
      <c r="I48" s="659" t="s">
        <v>1619</v>
      </c>
      <c r="J48" s="857" t="s">
        <v>759</v>
      </c>
      <c r="K48" s="858">
        <v>100</v>
      </c>
      <c r="L48" s="665"/>
      <c r="M48" s="859">
        <v>192</v>
      </c>
      <c r="N48" s="663">
        <v>192</v>
      </c>
      <c r="O48" s="833">
        <v>1</v>
      </c>
      <c r="P48" s="834">
        <v>1</v>
      </c>
      <c r="Q48" s="833">
        <v>1</v>
      </c>
      <c r="R48" s="930"/>
    </row>
    <row r="49" spans="1:18" ht="15" customHeight="1" x14ac:dyDescent="0.25">
      <c r="A49" s="662" t="s">
        <v>17</v>
      </c>
      <c r="B49" s="662" t="s">
        <v>1610</v>
      </c>
      <c r="C49" s="662" t="s">
        <v>1839</v>
      </c>
      <c r="D49" s="662" t="s">
        <v>1837</v>
      </c>
      <c r="E49" s="664" t="s">
        <v>1654</v>
      </c>
      <c r="F49" s="662" t="s">
        <v>699</v>
      </c>
      <c r="G49" s="662" t="s">
        <v>1655</v>
      </c>
      <c r="H49" s="662" t="s">
        <v>1656</v>
      </c>
      <c r="I49" s="659" t="s">
        <v>1619</v>
      </c>
      <c r="J49" s="857" t="s">
        <v>759</v>
      </c>
      <c r="K49" s="858">
        <v>100</v>
      </c>
      <c r="L49" s="665"/>
      <c r="M49" s="859">
        <v>6</v>
      </c>
      <c r="N49" s="663">
        <v>6</v>
      </c>
      <c r="O49" s="833">
        <v>1</v>
      </c>
      <c r="P49" s="834">
        <v>1</v>
      </c>
      <c r="Q49" s="833">
        <v>1</v>
      </c>
      <c r="R49" s="930"/>
    </row>
    <row r="50" spans="1:18" ht="15" customHeight="1" x14ac:dyDescent="0.25">
      <c r="A50" s="662" t="s">
        <v>17</v>
      </c>
      <c r="B50" s="662" t="s">
        <v>1610</v>
      </c>
      <c r="C50" s="662" t="s">
        <v>1839</v>
      </c>
      <c r="D50" s="662" t="s">
        <v>1836</v>
      </c>
      <c r="E50" s="664" t="s">
        <v>1654</v>
      </c>
      <c r="F50" s="662" t="s">
        <v>699</v>
      </c>
      <c r="G50" s="662" t="s">
        <v>1655</v>
      </c>
      <c r="H50" s="662" t="s">
        <v>1656</v>
      </c>
      <c r="I50" s="659" t="s">
        <v>1619</v>
      </c>
      <c r="J50" s="857" t="s">
        <v>759</v>
      </c>
      <c r="K50" s="858">
        <v>100</v>
      </c>
      <c r="L50" s="665"/>
      <c r="M50" s="859">
        <v>10</v>
      </c>
      <c r="N50" s="663">
        <v>10</v>
      </c>
      <c r="O50" s="833">
        <v>1</v>
      </c>
      <c r="P50" s="834">
        <v>1</v>
      </c>
      <c r="Q50" s="833">
        <v>1</v>
      </c>
      <c r="R50" s="930"/>
    </row>
    <row r="51" spans="1:18" ht="15" customHeight="1" x14ac:dyDescent="0.25">
      <c r="A51" s="662" t="s">
        <v>17</v>
      </c>
      <c r="B51" s="662" t="s">
        <v>1610</v>
      </c>
      <c r="C51" s="662" t="s">
        <v>1842</v>
      </c>
      <c r="D51" s="662" t="s">
        <v>1838</v>
      </c>
      <c r="E51" s="664" t="s">
        <v>1639</v>
      </c>
      <c r="F51" s="662" t="s">
        <v>699</v>
      </c>
      <c r="G51" s="662" t="s">
        <v>1655</v>
      </c>
      <c r="H51" s="662" t="s">
        <v>1656</v>
      </c>
      <c r="I51" s="659" t="s">
        <v>1619</v>
      </c>
      <c r="J51" s="857" t="s">
        <v>759</v>
      </c>
      <c r="K51" s="858">
        <v>100</v>
      </c>
      <c r="L51" s="665"/>
      <c r="M51" s="859">
        <v>8</v>
      </c>
      <c r="N51" s="663">
        <v>8</v>
      </c>
      <c r="O51" s="833">
        <v>1</v>
      </c>
      <c r="P51" s="834">
        <v>1</v>
      </c>
      <c r="Q51" s="833">
        <v>1</v>
      </c>
      <c r="R51" s="929" t="s">
        <v>1859</v>
      </c>
    </row>
    <row r="52" spans="1:18" ht="15" customHeight="1" x14ac:dyDescent="0.25">
      <c r="A52" s="662" t="s">
        <v>17</v>
      </c>
      <c r="B52" s="662" t="s">
        <v>1610</v>
      </c>
      <c r="C52" s="662" t="s">
        <v>1830</v>
      </c>
      <c r="D52" s="662" t="s">
        <v>1838</v>
      </c>
      <c r="E52" s="664" t="s">
        <v>1639</v>
      </c>
      <c r="F52" s="662" t="s">
        <v>699</v>
      </c>
      <c r="G52" s="662" t="s">
        <v>1655</v>
      </c>
      <c r="H52" s="662" t="s">
        <v>1656</v>
      </c>
      <c r="I52" s="659" t="s">
        <v>1619</v>
      </c>
      <c r="J52" s="857" t="s">
        <v>759</v>
      </c>
      <c r="K52" s="858">
        <v>100</v>
      </c>
      <c r="L52" s="665"/>
      <c r="M52" s="859">
        <v>12</v>
      </c>
      <c r="N52" s="663">
        <v>12</v>
      </c>
      <c r="O52" s="833">
        <v>1</v>
      </c>
      <c r="P52" s="834">
        <v>1</v>
      </c>
      <c r="Q52" s="833">
        <v>1</v>
      </c>
      <c r="R52" s="930"/>
    </row>
    <row r="53" spans="1:18" ht="15" customHeight="1" x14ac:dyDescent="0.25">
      <c r="A53" s="662" t="s">
        <v>17</v>
      </c>
      <c r="B53" s="662" t="s">
        <v>1610</v>
      </c>
      <c r="C53" s="662" t="s">
        <v>1842</v>
      </c>
      <c r="D53" s="662" t="s">
        <v>1837</v>
      </c>
      <c r="E53" s="664" t="s">
        <v>1638</v>
      </c>
      <c r="F53" s="662" t="s">
        <v>699</v>
      </c>
      <c r="G53" s="662" t="s">
        <v>1655</v>
      </c>
      <c r="H53" s="662" t="s">
        <v>1656</v>
      </c>
      <c r="I53" s="659" t="s">
        <v>1619</v>
      </c>
      <c r="J53" s="857" t="s">
        <v>759</v>
      </c>
      <c r="K53" s="858">
        <v>100</v>
      </c>
      <c r="L53" s="665"/>
      <c r="M53" s="859">
        <v>2</v>
      </c>
      <c r="N53" s="663">
        <v>2</v>
      </c>
      <c r="O53" s="833">
        <v>1</v>
      </c>
      <c r="P53" s="834">
        <v>1</v>
      </c>
      <c r="Q53" s="833">
        <v>1</v>
      </c>
      <c r="R53" s="929" t="s">
        <v>1859</v>
      </c>
    </row>
    <row r="54" spans="1:18" ht="15" customHeight="1" x14ac:dyDescent="0.25">
      <c r="A54" s="662" t="s">
        <v>17</v>
      </c>
      <c r="B54" s="662" t="s">
        <v>1610</v>
      </c>
      <c r="C54" s="662" t="s">
        <v>1830</v>
      </c>
      <c r="D54" s="662" t="s">
        <v>1835</v>
      </c>
      <c r="E54" s="658" t="s">
        <v>1616</v>
      </c>
      <c r="F54" s="662" t="s">
        <v>699</v>
      </c>
      <c r="G54" s="662" t="s">
        <v>1655</v>
      </c>
      <c r="H54" s="662" t="s">
        <v>1656</v>
      </c>
      <c r="I54" s="659" t="s">
        <v>1619</v>
      </c>
      <c r="J54" s="857" t="s">
        <v>759</v>
      </c>
      <c r="K54" s="858">
        <v>100</v>
      </c>
      <c r="L54" s="665"/>
      <c r="M54" s="859">
        <v>48</v>
      </c>
      <c r="N54" s="663">
        <v>47</v>
      </c>
      <c r="O54" s="833">
        <v>0.97916666666666663</v>
      </c>
      <c r="P54" s="834">
        <v>0.97916666666666663</v>
      </c>
      <c r="Q54" s="833">
        <v>0.97916666666666663</v>
      </c>
      <c r="R54" s="930"/>
    </row>
    <row r="55" spans="1:18" ht="15" customHeight="1" x14ac:dyDescent="0.25">
      <c r="A55" s="662" t="s">
        <v>17</v>
      </c>
      <c r="B55" s="662" t="s">
        <v>1610</v>
      </c>
      <c r="C55" s="662" t="s">
        <v>1830</v>
      </c>
      <c r="D55" s="662" t="s">
        <v>1828</v>
      </c>
      <c r="E55" s="658" t="s">
        <v>1616</v>
      </c>
      <c r="F55" s="662" t="s">
        <v>699</v>
      </c>
      <c r="G55" s="662" t="s">
        <v>1655</v>
      </c>
      <c r="H55" s="662" t="s">
        <v>1656</v>
      </c>
      <c r="I55" s="659" t="s">
        <v>1619</v>
      </c>
      <c r="J55" s="857" t="s">
        <v>759</v>
      </c>
      <c r="K55" s="858">
        <v>100</v>
      </c>
      <c r="L55" s="665"/>
      <c r="M55" s="869">
        <v>18</v>
      </c>
      <c r="N55" s="660">
        <v>18</v>
      </c>
      <c r="O55" s="833">
        <v>1</v>
      </c>
      <c r="P55" s="834">
        <v>1</v>
      </c>
      <c r="Q55" s="833">
        <v>1</v>
      </c>
      <c r="R55" s="930"/>
    </row>
    <row r="56" spans="1:18" ht="15" customHeight="1" x14ac:dyDescent="0.25">
      <c r="A56" s="662" t="s">
        <v>17</v>
      </c>
      <c r="B56" s="662" t="s">
        <v>1610</v>
      </c>
      <c r="C56" s="662" t="s">
        <v>1831</v>
      </c>
      <c r="D56" s="662" t="s">
        <v>1836</v>
      </c>
      <c r="E56" s="664" t="s">
        <v>1637</v>
      </c>
      <c r="F56" s="662" t="s">
        <v>699</v>
      </c>
      <c r="G56" s="662" t="s">
        <v>1655</v>
      </c>
      <c r="H56" s="662" t="s">
        <v>1656</v>
      </c>
      <c r="I56" s="659" t="s">
        <v>1619</v>
      </c>
      <c r="J56" s="857" t="s">
        <v>759</v>
      </c>
      <c r="K56" s="858">
        <v>100</v>
      </c>
      <c r="L56" s="665"/>
      <c r="M56" s="859">
        <v>1</v>
      </c>
      <c r="N56" s="663">
        <v>1</v>
      </c>
      <c r="O56" s="833">
        <v>1</v>
      </c>
      <c r="P56" s="834">
        <v>1</v>
      </c>
      <c r="Q56" s="833">
        <v>1</v>
      </c>
      <c r="R56" s="929" t="s">
        <v>1859</v>
      </c>
    </row>
    <row r="57" spans="1:18" ht="15" customHeight="1" x14ac:dyDescent="0.25">
      <c r="A57" s="662" t="s">
        <v>17</v>
      </c>
      <c r="B57" s="662" t="s">
        <v>1610</v>
      </c>
      <c r="C57" s="662" t="s">
        <v>1827</v>
      </c>
      <c r="D57" s="662" t="s">
        <v>1836</v>
      </c>
      <c r="E57" s="664" t="s">
        <v>1637</v>
      </c>
      <c r="F57" s="662" t="s">
        <v>699</v>
      </c>
      <c r="G57" s="662" t="s">
        <v>1655</v>
      </c>
      <c r="H57" s="662" t="s">
        <v>1656</v>
      </c>
      <c r="I57" s="659" t="s">
        <v>1619</v>
      </c>
      <c r="J57" s="857" t="s">
        <v>759</v>
      </c>
      <c r="K57" s="858">
        <v>100</v>
      </c>
      <c r="L57" s="665"/>
      <c r="M57" s="859">
        <v>4</v>
      </c>
      <c r="N57" s="663">
        <v>4</v>
      </c>
      <c r="O57" s="833">
        <v>1</v>
      </c>
      <c r="P57" s="834">
        <v>1</v>
      </c>
      <c r="Q57" s="833">
        <v>1</v>
      </c>
      <c r="R57" s="930"/>
    </row>
    <row r="58" spans="1:18" ht="15" customHeight="1" x14ac:dyDescent="0.25">
      <c r="A58" s="662" t="s">
        <v>17</v>
      </c>
      <c r="B58" s="662" t="s">
        <v>1610</v>
      </c>
      <c r="C58" s="662" t="s">
        <v>1834</v>
      </c>
      <c r="D58" s="662" t="s">
        <v>1835</v>
      </c>
      <c r="E58" s="664" t="s">
        <v>1636</v>
      </c>
      <c r="F58" s="662" t="s">
        <v>699</v>
      </c>
      <c r="G58" s="662" t="s">
        <v>1655</v>
      </c>
      <c r="H58" s="662" t="s">
        <v>1656</v>
      </c>
      <c r="I58" s="659" t="s">
        <v>1619</v>
      </c>
      <c r="J58" s="857" t="s">
        <v>759</v>
      </c>
      <c r="K58" s="858">
        <v>100</v>
      </c>
      <c r="L58" s="665"/>
      <c r="M58" s="859">
        <v>1</v>
      </c>
      <c r="N58" s="663">
        <v>1</v>
      </c>
      <c r="O58" s="833">
        <v>1</v>
      </c>
      <c r="P58" s="834">
        <v>1</v>
      </c>
      <c r="Q58" s="833">
        <v>1</v>
      </c>
      <c r="R58" s="929" t="s">
        <v>1859</v>
      </c>
    </row>
    <row r="59" spans="1:18" ht="15" customHeight="1" x14ac:dyDescent="0.25">
      <c r="A59" s="662" t="s">
        <v>17</v>
      </c>
      <c r="B59" s="662" t="s">
        <v>1610</v>
      </c>
      <c r="C59" s="662" t="s">
        <v>1832</v>
      </c>
      <c r="D59" s="662" t="s">
        <v>1835</v>
      </c>
      <c r="E59" s="664" t="s">
        <v>1636</v>
      </c>
      <c r="F59" s="662" t="s">
        <v>699</v>
      </c>
      <c r="G59" s="662" t="s">
        <v>1655</v>
      </c>
      <c r="H59" s="662" t="s">
        <v>1656</v>
      </c>
      <c r="I59" s="659" t="s">
        <v>1619</v>
      </c>
      <c r="J59" s="857" t="s">
        <v>759</v>
      </c>
      <c r="K59" s="858">
        <v>100</v>
      </c>
      <c r="L59" s="665"/>
      <c r="M59" s="859">
        <v>1</v>
      </c>
      <c r="N59" s="663">
        <v>1</v>
      </c>
      <c r="O59" s="833">
        <v>1</v>
      </c>
      <c r="P59" s="834">
        <v>1</v>
      </c>
      <c r="Q59" s="833">
        <v>1</v>
      </c>
      <c r="R59" s="929" t="s">
        <v>1859</v>
      </c>
    </row>
    <row r="60" spans="1:18" s="868" customFormat="1" ht="15" customHeight="1" x14ac:dyDescent="0.25">
      <c r="A60" s="860" t="s">
        <v>17</v>
      </c>
      <c r="B60" s="860" t="s">
        <v>1610</v>
      </c>
      <c r="C60" s="860" t="s">
        <v>1834</v>
      </c>
      <c r="D60" s="860" t="s">
        <v>1828</v>
      </c>
      <c r="E60" s="860" t="s">
        <v>1633</v>
      </c>
      <c r="F60" s="860" t="s">
        <v>699</v>
      </c>
      <c r="G60" s="860" t="s">
        <v>1655</v>
      </c>
      <c r="H60" s="860" t="s">
        <v>1656</v>
      </c>
      <c r="I60" s="861" t="s">
        <v>1619</v>
      </c>
      <c r="J60" s="862" t="s">
        <v>759</v>
      </c>
      <c r="K60" s="863">
        <v>100</v>
      </c>
      <c r="L60" s="864"/>
      <c r="M60" s="865">
        <v>18</v>
      </c>
      <c r="N60" s="866">
        <v>18</v>
      </c>
      <c r="O60" s="867">
        <v>1</v>
      </c>
      <c r="P60" s="867">
        <v>1</v>
      </c>
      <c r="Q60" s="867">
        <v>1</v>
      </c>
      <c r="R60" s="881" t="s">
        <v>1861</v>
      </c>
    </row>
    <row r="61" spans="1:18" ht="15" customHeight="1" x14ac:dyDescent="0.25">
      <c r="A61" s="662" t="s">
        <v>17</v>
      </c>
      <c r="B61" s="662" t="s">
        <v>1610</v>
      </c>
      <c r="C61" s="662" t="s">
        <v>1831</v>
      </c>
      <c r="D61" s="662" t="s">
        <v>1828</v>
      </c>
      <c r="E61" s="664" t="s">
        <v>1633</v>
      </c>
      <c r="F61" s="662" t="s">
        <v>699</v>
      </c>
      <c r="G61" s="662" t="s">
        <v>1655</v>
      </c>
      <c r="H61" s="662" t="s">
        <v>1656</v>
      </c>
      <c r="I61" s="659" t="s">
        <v>1619</v>
      </c>
      <c r="J61" s="857" t="s">
        <v>759</v>
      </c>
      <c r="K61" s="858">
        <v>100</v>
      </c>
      <c r="L61" s="665"/>
      <c r="M61" s="859">
        <v>280</v>
      </c>
      <c r="N61" s="663">
        <v>279</v>
      </c>
      <c r="O61" s="833">
        <v>0.99642857142857144</v>
      </c>
      <c r="P61" s="834">
        <v>0.99642857142857144</v>
      </c>
      <c r="Q61" s="833">
        <v>0.99642857142857144</v>
      </c>
      <c r="R61" s="929" t="s">
        <v>1859</v>
      </c>
    </row>
    <row r="62" spans="1:18" s="868" customFormat="1" ht="15" customHeight="1" x14ac:dyDescent="0.25">
      <c r="A62" s="860" t="s">
        <v>17</v>
      </c>
      <c r="B62" s="860" t="s">
        <v>1610</v>
      </c>
      <c r="C62" s="860" t="s">
        <v>1839</v>
      </c>
      <c r="D62" s="860" t="s">
        <v>1838</v>
      </c>
      <c r="E62" s="860" t="s">
        <v>1654</v>
      </c>
      <c r="F62" s="860" t="s">
        <v>699</v>
      </c>
      <c r="G62" s="860" t="s">
        <v>1659</v>
      </c>
      <c r="H62" s="860" t="s">
        <v>1656</v>
      </c>
      <c r="I62" s="861" t="s">
        <v>1619</v>
      </c>
      <c r="J62" s="862" t="s">
        <v>759</v>
      </c>
      <c r="K62" s="863">
        <v>100</v>
      </c>
      <c r="L62" s="864"/>
      <c r="M62" s="865">
        <v>3</v>
      </c>
      <c r="N62" s="866">
        <v>3</v>
      </c>
      <c r="O62" s="867">
        <v>1</v>
      </c>
      <c r="P62" s="867">
        <v>1</v>
      </c>
      <c r="Q62" s="867">
        <v>1</v>
      </c>
      <c r="R62" s="931" t="s">
        <v>1862</v>
      </c>
    </row>
    <row r="63" spans="1:18" ht="15" customHeight="1" x14ac:dyDescent="0.25">
      <c r="A63" s="662" t="s">
        <v>17</v>
      </c>
      <c r="B63" s="662" t="s">
        <v>1610</v>
      </c>
      <c r="C63" s="662" t="s">
        <v>1839</v>
      </c>
      <c r="D63" s="662" t="s">
        <v>1837</v>
      </c>
      <c r="E63" s="664" t="s">
        <v>1654</v>
      </c>
      <c r="F63" s="662" t="s">
        <v>699</v>
      </c>
      <c r="G63" s="662" t="s">
        <v>1659</v>
      </c>
      <c r="H63" s="662" t="s">
        <v>1656</v>
      </c>
      <c r="I63" s="659" t="s">
        <v>1619</v>
      </c>
      <c r="J63" s="857" t="s">
        <v>759</v>
      </c>
      <c r="K63" s="858">
        <v>100</v>
      </c>
      <c r="L63" s="665"/>
      <c r="M63" s="859">
        <v>6</v>
      </c>
      <c r="N63" s="663">
        <v>6</v>
      </c>
      <c r="O63" s="833">
        <v>1</v>
      </c>
      <c r="P63" s="834">
        <v>1</v>
      </c>
      <c r="Q63" s="833">
        <v>1</v>
      </c>
      <c r="R63" s="930"/>
    </row>
    <row r="64" spans="1:18" ht="15" customHeight="1" x14ac:dyDescent="0.25">
      <c r="A64" s="662" t="s">
        <v>17</v>
      </c>
      <c r="B64" s="662" t="s">
        <v>1610</v>
      </c>
      <c r="C64" s="662" t="s">
        <v>1839</v>
      </c>
      <c r="D64" s="662" t="s">
        <v>1836</v>
      </c>
      <c r="E64" s="664" t="s">
        <v>1654</v>
      </c>
      <c r="F64" s="662" t="s">
        <v>699</v>
      </c>
      <c r="G64" s="662" t="s">
        <v>1659</v>
      </c>
      <c r="H64" s="662" t="s">
        <v>1656</v>
      </c>
      <c r="I64" s="659" t="s">
        <v>1619</v>
      </c>
      <c r="J64" s="857" t="s">
        <v>759</v>
      </c>
      <c r="K64" s="858">
        <v>100</v>
      </c>
      <c r="L64" s="665"/>
      <c r="M64" s="859">
        <v>10</v>
      </c>
      <c r="N64" s="663">
        <v>10</v>
      </c>
      <c r="O64" s="833">
        <v>1</v>
      </c>
      <c r="P64" s="834">
        <v>1</v>
      </c>
      <c r="Q64" s="833">
        <v>1</v>
      </c>
      <c r="R64" s="930"/>
    </row>
    <row r="65" spans="1:18" ht="15" customHeight="1" x14ac:dyDescent="0.25">
      <c r="A65" s="662" t="s">
        <v>17</v>
      </c>
      <c r="B65" s="662" t="s">
        <v>1610</v>
      </c>
      <c r="C65" s="662" t="s">
        <v>1842</v>
      </c>
      <c r="D65" s="662" t="s">
        <v>1838</v>
      </c>
      <c r="E65" s="664" t="s">
        <v>1639</v>
      </c>
      <c r="F65" s="662" t="s">
        <v>699</v>
      </c>
      <c r="G65" s="662" t="s">
        <v>1659</v>
      </c>
      <c r="H65" s="662" t="s">
        <v>1656</v>
      </c>
      <c r="I65" s="659" t="s">
        <v>1619</v>
      </c>
      <c r="J65" s="857" t="s">
        <v>759</v>
      </c>
      <c r="K65" s="858">
        <v>100</v>
      </c>
      <c r="L65" s="665"/>
      <c r="M65" s="859">
        <v>8</v>
      </c>
      <c r="N65" s="663">
        <v>8</v>
      </c>
      <c r="O65" s="833">
        <v>1</v>
      </c>
      <c r="P65" s="834">
        <v>1</v>
      </c>
      <c r="Q65" s="833">
        <v>1</v>
      </c>
      <c r="R65" s="929" t="s">
        <v>1859</v>
      </c>
    </row>
    <row r="66" spans="1:18" ht="15" customHeight="1" x14ac:dyDescent="0.25">
      <c r="A66" s="662" t="s">
        <v>17</v>
      </c>
      <c r="B66" s="662" t="s">
        <v>1610</v>
      </c>
      <c r="C66" s="662" t="s">
        <v>1830</v>
      </c>
      <c r="D66" s="662" t="s">
        <v>1838</v>
      </c>
      <c r="E66" s="664" t="s">
        <v>1639</v>
      </c>
      <c r="F66" s="662" t="s">
        <v>699</v>
      </c>
      <c r="G66" s="662" t="s">
        <v>1659</v>
      </c>
      <c r="H66" s="662" t="s">
        <v>1656</v>
      </c>
      <c r="I66" s="659" t="s">
        <v>1619</v>
      </c>
      <c r="J66" s="857" t="s">
        <v>759</v>
      </c>
      <c r="K66" s="858">
        <v>100</v>
      </c>
      <c r="L66" s="665"/>
      <c r="M66" s="859">
        <v>12</v>
      </c>
      <c r="N66" s="663">
        <v>12</v>
      </c>
      <c r="O66" s="833">
        <v>1</v>
      </c>
      <c r="P66" s="834">
        <v>1</v>
      </c>
      <c r="Q66" s="833">
        <v>1</v>
      </c>
      <c r="R66" s="930"/>
    </row>
    <row r="67" spans="1:18" ht="15" customHeight="1" x14ac:dyDescent="0.25">
      <c r="A67" s="662" t="s">
        <v>17</v>
      </c>
      <c r="B67" s="662" t="s">
        <v>1610</v>
      </c>
      <c r="C67" s="662" t="s">
        <v>1842</v>
      </c>
      <c r="D67" s="662" t="s">
        <v>1837</v>
      </c>
      <c r="E67" s="664" t="s">
        <v>1638</v>
      </c>
      <c r="F67" s="662" t="s">
        <v>699</v>
      </c>
      <c r="G67" s="662" t="s">
        <v>1659</v>
      </c>
      <c r="H67" s="662" t="s">
        <v>1656</v>
      </c>
      <c r="I67" s="659" t="s">
        <v>1619</v>
      </c>
      <c r="J67" s="857" t="s">
        <v>759</v>
      </c>
      <c r="K67" s="858">
        <v>100</v>
      </c>
      <c r="L67" s="665"/>
      <c r="M67" s="859">
        <v>2</v>
      </c>
      <c r="N67" s="663">
        <v>2</v>
      </c>
      <c r="O67" s="833">
        <v>1</v>
      </c>
      <c r="P67" s="834">
        <v>1</v>
      </c>
      <c r="Q67" s="833">
        <v>1</v>
      </c>
      <c r="R67" s="929" t="s">
        <v>1859</v>
      </c>
    </row>
    <row r="68" spans="1:18" ht="15" customHeight="1" x14ac:dyDescent="0.25">
      <c r="A68" s="662" t="s">
        <v>17</v>
      </c>
      <c r="B68" s="662" t="s">
        <v>1610</v>
      </c>
      <c r="C68" s="662" t="s">
        <v>1841</v>
      </c>
      <c r="D68" s="662" t="s">
        <v>1836</v>
      </c>
      <c r="E68" s="664" t="s">
        <v>1640</v>
      </c>
      <c r="F68" s="662" t="s">
        <v>699</v>
      </c>
      <c r="G68" s="662" t="s">
        <v>1659</v>
      </c>
      <c r="H68" s="662" t="s">
        <v>1656</v>
      </c>
      <c r="I68" s="659" t="s">
        <v>1619</v>
      </c>
      <c r="J68" s="857" t="s">
        <v>759</v>
      </c>
      <c r="K68" s="858">
        <v>100</v>
      </c>
      <c r="L68" s="665"/>
      <c r="M68" s="859">
        <v>1</v>
      </c>
      <c r="N68" s="663">
        <v>1</v>
      </c>
      <c r="O68" s="833">
        <v>1</v>
      </c>
      <c r="P68" s="834">
        <v>1</v>
      </c>
      <c r="Q68" s="833">
        <v>1</v>
      </c>
      <c r="R68" s="929" t="s">
        <v>1859</v>
      </c>
    </row>
    <row r="69" spans="1:18" ht="15" customHeight="1" x14ac:dyDescent="0.25">
      <c r="A69" s="662" t="s">
        <v>17</v>
      </c>
      <c r="B69" s="662" t="s">
        <v>1610</v>
      </c>
      <c r="C69" s="662" t="s">
        <v>1830</v>
      </c>
      <c r="D69" s="662" t="s">
        <v>1836</v>
      </c>
      <c r="E69" s="664" t="s">
        <v>1640</v>
      </c>
      <c r="F69" s="662" t="s">
        <v>699</v>
      </c>
      <c r="G69" s="662" t="s">
        <v>1659</v>
      </c>
      <c r="H69" s="662" t="s">
        <v>1656</v>
      </c>
      <c r="I69" s="659" t="s">
        <v>1619</v>
      </c>
      <c r="J69" s="857" t="s">
        <v>759</v>
      </c>
      <c r="K69" s="858">
        <v>100</v>
      </c>
      <c r="L69" s="665"/>
      <c r="M69" s="859">
        <v>67</v>
      </c>
      <c r="N69" s="663">
        <v>67</v>
      </c>
      <c r="O69" s="833">
        <v>1</v>
      </c>
      <c r="P69" s="834">
        <v>1</v>
      </c>
      <c r="Q69" s="833">
        <v>1</v>
      </c>
      <c r="R69" s="930"/>
    </row>
    <row r="70" spans="1:18" ht="15" customHeight="1" x14ac:dyDescent="0.25">
      <c r="A70" s="662" t="s">
        <v>17</v>
      </c>
      <c r="B70" s="662" t="s">
        <v>1610</v>
      </c>
      <c r="C70" s="662" t="s">
        <v>1842</v>
      </c>
      <c r="D70" s="662" t="s">
        <v>1835</v>
      </c>
      <c r="E70" s="658" t="s">
        <v>1616</v>
      </c>
      <c r="F70" s="662" t="s">
        <v>699</v>
      </c>
      <c r="G70" s="662" t="s">
        <v>1659</v>
      </c>
      <c r="H70" s="662" t="s">
        <v>1656</v>
      </c>
      <c r="I70" s="659" t="s">
        <v>1619</v>
      </c>
      <c r="J70" s="857" t="s">
        <v>759</v>
      </c>
      <c r="K70" s="858">
        <v>100</v>
      </c>
      <c r="L70" s="665"/>
      <c r="M70" s="859">
        <v>4</v>
      </c>
      <c r="N70" s="663">
        <v>4</v>
      </c>
      <c r="O70" s="833">
        <v>1</v>
      </c>
      <c r="P70" s="834">
        <v>1</v>
      </c>
      <c r="Q70" s="833">
        <v>1</v>
      </c>
      <c r="R70" s="929" t="s">
        <v>1859</v>
      </c>
    </row>
    <row r="71" spans="1:18" ht="15" customHeight="1" x14ac:dyDescent="0.25">
      <c r="A71" s="662" t="s">
        <v>17</v>
      </c>
      <c r="B71" s="662" t="s">
        <v>1610</v>
      </c>
      <c r="C71" s="662" t="s">
        <v>1841</v>
      </c>
      <c r="D71" s="662" t="s">
        <v>1835</v>
      </c>
      <c r="E71" s="658" t="s">
        <v>1616</v>
      </c>
      <c r="F71" s="662" t="s">
        <v>699</v>
      </c>
      <c r="G71" s="662" t="s">
        <v>1659</v>
      </c>
      <c r="H71" s="662" t="s">
        <v>1656</v>
      </c>
      <c r="I71" s="659" t="s">
        <v>1619</v>
      </c>
      <c r="J71" s="857" t="s">
        <v>759</v>
      </c>
      <c r="K71" s="858">
        <v>100</v>
      </c>
      <c r="L71" s="665"/>
      <c r="M71" s="859">
        <v>1</v>
      </c>
      <c r="N71" s="663">
        <v>1</v>
      </c>
      <c r="O71" s="833">
        <v>1</v>
      </c>
      <c r="P71" s="834">
        <v>1</v>
      </c>
      <c r="Q71" s="833">
        <v>1</v>
      </c>
      <c r="R71" s="929" t="s">
        <v>1859</v>
      </c>
    </row>
    <row r="72" spans="1:18" ht="15" customHeight="1" x14ac:dyDescent="0.25">
      <c r="A72" s="662" t="s">
        <v>17</v>
      </c>
      <c r="B72" s="662" t="s">
        <v>1610</v>
      </c>
      <c r="C72" s="662" t="s">
        <v>1831</v>
      </c>
      <c r="D72" s="662" t="s">
        <v>1836</v>
      </c>
      <c r="E72" s="664" t="s">
        <v>1637</v>
      </c>
      <c r="F72" s="662" t="s">
        <v>699</v>
      </c>
      <c r="G72" s="662" t="s">
        <v>1659</v>
      </c>
      <c r="H72" s="662" t="s">
        <v>1656</v>
      </c>
      <c r="I72" s="659" t="s">
        <v>1619</v>
      </c>
      <c r="J72" s="857" t="s">
        <v>759</v>
      </c>
      <c r="K72" s="858">
        <v>100</v>
      </c>
      <c r="L72" s="665"/>
      <c r="M72" s="859">
        <v>1</v>
      </c>
      <c r="N72" s="663">
        <v>1</v>
      </c>
      <c r="O72" s="833">
        <v>1</v>
      </c>
      <c r="P72" s="834">
        <v>1</v>
      </c>
      <c r="Q72" s="833">
        <v>1</v>
      </c>
      <c r="R72" s="929" t="s">
        <v>1859</v>
      </c>
    </row>
    <row r="73" spans="1:18" ht="15" customHeight="1" x14ac:dyDescent="0.25">
      <c r="A73" s="662" t="s">
        <v>17</v>
      </c>
      <c r="B73" s="662" t="s">
        <v>1610</v>
      </c>
      <c r="C73" s="662" t="s">
        <v>1827</v>
      </c>
      <c r="D73" s="662" t="s">
        <v>1836</v>
      </c>
      <c r="E73" s="664" t="s">
        <v>1637</v>
      </c>
      <c r="F73" s="662" t="s">
        <v>699</v>
      </c>
      <c r="G73" s="662" t="s">
        <v>1659</v>
      </c>
      <c r="H73" s="662" t="s">
        <v>1656</v>
      </c>
      <c r="I73" s="659" t="s">
        <v>1619</v>
      </c>
      <c r="J73" s="857" t="s">
        <v>759</v>
      </c>
      <c r="K73" s="858">
        <v>100</v>
      </c>
      <c r="L73" s="665"/>
      <c r="M73" s="859">
        <v>4</v>
      </c>
      <c r="N73" s="663">
        <v>4</v>
      </c>
      <c r="O73" s="833">
        <v>1</v>
      </c>
      <c r="P73" s="834">
        <v>1</v>
      </c>
      <c r="Q73" s="833">
        <v>1</v>
      </c>
      <c r="R73" s="930"/>
    </row>
    <row r="74" spans="1:18" ht="15" customHeight="1" x14ac:dyDescent="0.25">
      <c r="A74" s="662" t="s">
        <v>17</v>
      </c>
      <c r="B74" s="662" t="s">
        <v>1610</v>
      </c>
      <c r="C74" s="662" t="s">
        <v>1832</v>
      </c>
      <c r="D74" s="662" t="s">
        <v>1835</v>
      </c>
      <c r="E74" s="664" t="s">
        <v>1636</v>
      </c>
      <c r="F74" s="662" t="s">
        <v>699</v>
      </c>
      <c r="G74" s="662" t="s">
        <v>1659</v>
      </c>
      <c r="H74" s="662" t="s">
        <v>1656</v>
      </c>
      <c r="I74" s="659" t="s">
        <v>1619</v>
      </c>
      <c r="J74" s="857" t="s">
        <v>759</v>
      </c>
      <c r="K74" s="858">
        <v>100</v>
      </c>
      <c r="L74" s="665"/>
      <c r="M74" s="859">
        <v>1</v>
      </c>
      <c r="N74" s="663">
        <v>1</v>
      </c>
      <c r="O74" s="833">
        <v>1</v>
      </c>
      <c r="P74" s="834">
        <v>1</v>
      </c>
      <c r="Q74" s="833">
        <v>1</v>
      </c>
      <c r="R74" s="929" t="s">
        <v>1859</v>
      </c>
    </row>
    <row r="75" spans="1:18" ht="15" customHeight="1" x14ac:dyDescent="0.25">
      <c r="A75" s="662" t="s">
        <v>17</v>
      </c>
      <c r="B75" s="662" t="s">
        <v>1610</v>
      </c>
      <c r="C75" s="662" t="s">
        <v>1827</v>
      </c>
      <c r="D75" s="662" t="s">
        <v>1835</v>
      </c>
      <c r="E75" s="664" t="s">
        <v>1636</v>
      </c>
      <c r="F75" s="662" t="s">
        <v>699</v>
      </c>
      <c r="G75" s="662" t="s">
        <v>1659</v>
      </c>
      <c r="H75" s="662" t="s">
        <v>1656</v>
      </c>
      <c r="I75" s="659" t="s">
        <v>1619</v>
      </c>
      <c r="J75" s="857" t="s">
        <v>759</v>
      </c>
      <c r="K75" s="858">
        <v>100</v>
      </c>
      <c r="L75" s="665"/>
      <c r="M75" s="859">
        <v>60</v>
      </c>
      <c r="N75" s="663">
        <v>60</v>
      </c>
      <c r="O75" s="833">
        <v>1</v>
      </c>
      <c r="P75" s="834">
        <v>1</v>
      </c>
      <c r="Q75" s="833">
        <v>1</v>
      </c>
      <c r="R75" s="930"/>
    </row>
    <row r="76" spans="1:18" s="868" customFormat="1" ht="15" customHeight="1" x14ac:dyDescent="0.25">
      <c r="A76" s="860" t="s">
        <v>17</v>
      </c>
      <c r="B76" s="860" t="s">
        <v>1610</v>
      </c>
      <c r="C76" s="860" t="s">
        <v>1834</v>
      </c>
      <c r="D76" s="860" t="s">
        <v>1828</v>
      </c>
      <c r="E76" s="860" t="s">
        <v>1633</v>
      </c>
      <c r="F76" s="860" t="s">
        <v>699</v>
      </c>
      <c r="G76" s="860" t="s">
        <v>1659</v>
      </c>
      <c r="H76" s="860" t="s">
        <v>1656</v>
      </c>
      <c r="I76" s="861" t="s">
        <v>1619</v>
      </c>
      <c r="J76" s="862" t="s">
        <v>759</v>
      </c>
      <c r="K76" s="863">
        <v>100</v>
      </c>
      <c r="L76" s="864"/>
      <c r="M76" s="865">
        <v>18</v>
      </c>
      <c r="N76" s="866">
        <v>18</v>
      </c>
      <c r="O76" s="867">
        <v>1</v>
      </c>
      <c r="P76" s="867">
        <v>1</v>
      </c>
      <c r="Q76" s="867">
        <v>1</v>
      </c>
      <c r="R76" s="881" t="s">
        <v>1861</v>
      </c>
    </row>
    <row r="77" spans="1:18" ht="15" customHeight="1" x14ac:dyDescent="0.25">
      <c r="A77" s="662" t="s">
        <v>17</v>
      </c>
      <c r="B77" s="662" t="s">
        <v>1610</v>
      </c>
      <c r="C77" s="662" t="s">
        <v>1833</v>
      </c>
      <c r="D77" s="662" t="s">
        <v>1828</v>
      </c>
      <c r="E77" s="664" t="s">
        <v>1633</v>
      </c>
      <c r="F77" s="662" t="s">
        <v>699</v>
      </c>
      <c r="G77" s="662" t="s">
        <v>1659</v>
      </c>
      <c r="H77" s="662" t="s">
        <v>1656</v>
      </c>
      <c r="I77" s="659" t="s">
        <v>1619</v>
      </c>
      <c r="J77" s="857" t="s">
        <v>759</v>
      </c>
      <c r="K77" s="858">
        <v>100</v>
      </c>
      <c r="L77" s="665"/>
      <c r="M77" s="859">
        <v>6</v>
      </c>
      <c r="N77" s="663">
        <v>6</v>
      </c>
      <c r="O77" s="833">
        <v>1</v>
      </c>
      <c r="P77" s="834">
        <v>1</v>
      </c>
      <c r="Q77" s="833">
        <v>1</v>
      </c>
      <c r="R77" s="929" t="s">
        <v>1859</v>
      </c>
    </row>
    <row r="78" spans="1:18" ht="15" customHeight="1" x14ac:dyDescent="0.25">
      <c r="A78" s="662" t="s">
        <v>17</v>
      </c>
      <c r="B78" s="662" t="s">
        <v>1610</v>
      </c>
      <c r="C78" s="662" t="s">
        <v>1831</v>
      </c>
      <c r="D78" s="662" t="s">
        <v>1828</v>
      </c>
      <c r="E78" s="664" t="s">
        <v>1633</v>
      </c>
      <c r="F78" s="662" t="s">
        <v>699</v>
      </c>
      <c r="G78" s="662" t="s">
        <v>1659</v>
      </c>
      <c r="H78" s="662" t="s">
        <v>1656</v>
      </c>
      <c r="I78" s="659" t="s">
        <v>1619</v>
      </c>
      <c r="J78" s="857" t="s">
        <v>759</v>
      </c>
      <c r="K78" s="858">
        <v>100</v>
      </c>
      <c r="L78" s="665"/>
      <c r="M78" s="859">
        <v>280</v>
      </c>
      <c r="N78" s="663">
        <v>279</v>
      </c>
      <c r="O78" s="833">
        <v>0.99642857142857144</v>
      </c>
      <c r="P78" s="834">
        <v>0.99642857142857144</v>
      </c>
      <c r="Q78" s="833">
        <v>0.99642857142857144</v>
      </c>
      <c r="R78" s="929" t="s">
        <v>1859</v>
      </c>
    </row>
    <row r="79" spans="1:18" ht="15" customHeight="1" x14ac:dyDescent="0.25">
      <c r="A79" s="662" t="s">
        <v>17</v>
      </c>
      <c r="B79" s="662" t="s">
        <v>1610</v>
      </c>
      <c r="C79" s="662" t="s">
        <v>1827</v>
      </c>
      <c r="D79" s="662" t="s">
        <v>1828</v>
      </c>
      <c r="E79" s="664" t="s">
        <v>1633</v>
      </c>
      <c r="F79" s="662" t="s">
        <v>699</v>
      </c>
      <c r="G79" s="662" t="s">
        <v>1659</v>
      </c>
      <c r="H79" s="662" t="s">
        <v>1656</v>
      </c>
      <c r="I79" s="659" t="s">
        <v>1619</v>
      </c>
      <c r="J79" s="857" t="s">
        <v>759</v>
      </c>
      <c r="K79" s="858">
        <v>100</v>
      </c>
      <c r="L79" s="665"/>
      <c r="M79" s="859">
        <v>192</v>
      </c>
      <c r="N79" s="663">
        <v>192</v>
      </c>
      <c r="O79" s="833">
        <v>1</v>
      </c>
      <c r="P79" s="834">
        <v>1</v>
      </c>
      <c r="Q79" s="833">
        <v>1</v>
      </c>
      <c r="R79" s="930"/>
    </row>
    <row r="80" spans="1:18" ht="15" customHeight="1" x14ac:dyDescent="0.25">
      <c r="A80" s="662" t="s">
        <v>17</v>
      </c>
      <c r="B80" s="662" t="s">
        <v>1610</v>
      </c>
      <c r="C80" s="662" t="s">
        <v>1839</v>
      </c>
      <c r="D80" s="662" t="s">
        <v>1835</v>
      </c>
      <c r="E80" s="664" t="s">
        <v>1657</v>
      </c>
      <c r="F80" s="662" t="s">
        <v>699</v>
      </c>
      <c r="G80" s="662" t="s">
        <v>1659</v>
      </c>
      <c r="H80" s="662" t="s">
        <v>1656</v>
      </c>
      <c r="I80" s="659" t="s">
        <v>1619</v>
      </c>
      <c r="J80" s="857" t="s">
        <v>759</v>
      </c>
      <c r="K80" s="858">
        <v>100</v>
      </c>
      <c r="L80" s="665"/>
      <c r="M80" s="859">
        <v>24</v>
      </c>
      <c r="N80" s="663">
        <v>24</v>
      </c>
      <c r="O80" s="833">
        <v>1</v>
      </c>
      <c r="P80" s="834">
        <v>1</v>
      </c>
      <c r="Q80" s="833">
        <v>1</v>
      </c>
      <c r="R80" s="930"/>
    </row>
    <row r="81" spans="1:18" ht="15" customHeight="1" x14ac:dyDescent="0.25">
      <c r="A81" s="662" t="s">
        <v>17</v>
      </c>
      <c r="B81" s="662" t="s">
        <v>1610</v>
      </c>
      <c r="C81" s="662" t="s">
        <v>1839</v>
      </c>
      <c r="D81" s="662" t="s">
        <v>1828</v>
      </c>
      <c r="E81" s="664" t="s">
        <v>1658</v>
      </c>
      <c r="F81" s="662" t="s">
        <v>699</v>
      </c>
      <c r="G81" s="662" t="s">
        <v>1659</v>
      </c>
      <c r="H81" s="662" t="s">
        <v>1656</v>
      </c>
      <c r="I81" s="659" t="s">
        <v>1619</v>
      </c>
      <c r="J81" s="857" t="s">
        <v>759</v>
      </c>
      <c r="K81" s="858">
        <v>100</v>
      </c>
      <c r="L81" s="665"/>
      <c r="M81" s="859">
        <v>182</v>
      </c>
      <c r="N81" s="663">
        <v>182</v>
      </c>
      <c r="O81" s="833">
        <v>1</v>
      </c>
      <c r="P81" s="834">
        <v>1</v>
      </c>
      <c r="Q81" s="833">
        <v>1</v>
      </c>
      <c r="R81" s="930"/>
    </row>
    <row r="82" spans="1:18" ht="15" customHeight="1" x14ac:dyDescent="0.25">
      <c r="A82" s="662" t="s">
        <v>17</v>
      </c>
      <c r="B82" s="662" t="s">
        <v>1610</v>
      </c>
      <c r="C82" s="662" t="s">
        <v>1842</v>
      </c>
      <c r="D82" s="662" t="s">
        <v>1843</v>
      </c>
      <c r="E82" s="664" t="s">
        <v>1639</v>
      </c>
      <c r="F82" s="662" t="s">
        <v>699</v>
      </c>
      <c r="G82" s="662" t="s">
        <v>1659</v>
      </c>
      <c r="H82" s="662" t="s">
        <v>1656</v>
      </c>
      <c r="I82" s="659" t="s">
        <v>1619</v>
      </c>
      <c r="J82" s="857" t="s">
        <v>759</v>
      </c>
      <c r="K82" s="858">
        <v>100</v>
      </c>
      <c r="L82" s="665"/>
      <c r="M82" s="859">
        <v>9</v>
      </c>
      <c r="N82" s="663">
        <v>9</v>
      </c>
      <c r="O82" s="833">
        <v>1</v>
      </c>
      <c r="P82" s="834">
        <v>1</v>
      </c>
      <c r="Q82" s="833">
        <v>1</v>
      </c>
      <c r="R82" s="929" t="s">
        <v>1859</v>
      </c>
    </row>
    <row r="83" spans="1:18" ht="15" customHeight="1" x14ac:dyDescent="0.25">
      <c r="A83" s="662" t="s">
        <v>17</v>
      </c>
      <c r="B83" s="662" t="s">
        <v>1610</v>
      </c>
      <c r="C83" s="662" t="s">
        <v>1830</v>
      </c>
      <c r="D83" s="662" t="s">
        <v>1837</v>
      </c>
      <c r="E83" s="664" t="s">
        <v>1638</v>
      </c>
      <c r="F83" s="662" t="s">
        <v>699</v>
      </c>
      <c r="G83" s="662" t="s">
        <v>1659</v>
      </c>
      <c r="H83" s="662" t="s">
        <v>1656</v>
      </c>
      <c r="I83" s="659" t="s">
        <v>1619</v>
      </c>
      <c r="J83" s="857" t="s">
        <v>759</v>
      </c>
      <c r="K83" s="858">
        <v>100</v>
      </c>
      <c r="L83" s="665"/>
      <c r="M83" s="859">
        <v>33</v>
      </c>
      <c r="N83" s="663">
        <v>33</v>
      </c>
      <c r="O83" s="833">
        <v>1</v>
      </c>
      <c r="P83" s="834">
        <v>1</v>
      </c>
      <c r="Q83" s="833">
        <v>1</v>
      </c>
      <c r="R83" s="930"/>
    </row>
    <row r="84" spans="1:18" ht="15" customHeight="1" x14ac:dyDescent="0.25">
      <c r="A84" s="662" t="s">
        <v>17</v>
      </c>
      <c r="B84" s="662" t="s">
        <v>1610</v>
      </c>
      <c r="C84" s="662" t="s">
        <v>1830</v>
      </c>
      <c r="D84" s="662" t="s">
        <v>1835</v>
      </c>
      <c r="E84" s="658" t="s">
        <v>1616</v>
      </c>
      <c r="F84" s="662" t="s">
        <v>699</v>
      </c>
      <c r="G84" s="662" t="s">
        <v>1659</v>
      </c>
      <c r="H84" s="662" t="s">
        <v>1656</v>
      </c>
      <c r="I84" s="659" t="s">
        <v>1619</v>
      </c>
      <c r="J84" s="857" t="s">
        <v>759</v>
      </c>
      <c r="K84" s="858">
        <v>100</v>
      </c>
      <c r="L84" s="665"/>
      <c r="M84" s="859">
        <v>48</v>
      </c>
      <c r="N84" s="663">
        <v>47</v>
      </c>
      <c r="O84" s="833">
        <v>0.97916666666666663</v>
      </c>
      <c r="P84" s="834">
        <v>0.97916666666666663</v>
      </c>
      <c r="Q84" s="833">
        <v>0.97916666666666663</v>
      </c>
      <c r="R84" s="930"/>
    </row>
    <row r="85" spans="1:18" ht="15" customHeight="1" x14ac:dyDescent="0.25">
      <c r="A85" s="662" t="s">
        <v>17</v>
      </c>
      <c r="B85" s="662" t="s">
        <v>1610</v>
      </c>
      <c r="C85" s="662" t="s">
        <v>1830</v>
      </c>
      <c r="D85" s="662" t="s">
        <v>1828</v>
      </c>
      <c r="E85" s="658" t="s">
        <v>1616</v>
      </c>
      <c r="F85" s="662" t="s">
        <v>699</v>
      </c>
      <c r="G85" s="662" t="s">
        <v>1659</v>
      </c>
      <c r="H85" s="662" t="s">
        <v>1656</v>
      </c>
      <c r="I85" s="659" t="s">
        <v>1619</v>
      </c>
      <c r="J85" s="857" t="s">
        <v>759</v>
      </c>
      <c r="K85" s="858">
        <v>100</v>
      </c>
      <c r="L85" s="665"/>
      <c r="M85" s="869">
        <v>18</v>
      </c>
      <c r="N85" s="660">
        <v>18</v>
      </c>
      <c r="O85" s="833">
        <v>1</v>
      </c>
      <c r="P85" s="834">
        <v>1</v>
      </c>
      <c r="Q85" s="833">
        <v>1</v>
      </c>
      <c r="R85" s="930"/>
    </row>
    <row r="86" spans="1:18" ht="15" customHeight="1" x14ac:dyDescent="0.25">
      <c r="A86" s="662" t="s">
        <v>17</v>
      </c>
      <c r="B86" s="662" t="s">
        <v>1610</v>
      </c>
      <c r="C86" s="662" t="s">
        <v>1834</v>
      </c>
      <c r="D86" s="662" t="s">
        <v>1835</v>
      </c>
      <c r="E86" s="664" t="s">
        <v>1636</v>
      </c>
      <c r="F86" s="662" t="s">
        <v>699</v>
      </c>
      <c r="G86" s="662" t="s">
        <v>1659</v>
      </c>
      <c r="H86" s="662" t="s">
        <v>1656</v>
      </c>
      <c r="I86" s="659" t="s">
        <v>1619</v>
      </c>
      <c r="J86" s="857" t="s">
        <v>759</v>
      </c>
      <c r="K86" s="858">
        <v>100</v>
      </c>
      <c r="L86" s="665"/>
      <c r="M86" s="859">
        <v>1</v>
      </c>
      <c r="N86" s="663">
        <v>1</v>
      </c>
      <c r="O86" s="833">
        <v>1</v>
      </c>
      <c r="P86" s="834">
        <v>1</v>
      </c>
      <c r="Q86" s="833">
        <v>1</v>
      </c>
      <c r="R86" s="929" t="s">
        <v>1859</v>
      </c>
    </row>
    <row r="87" spans="1:18" ht="15" customHeight="1" x14ac:dyDescent="0.25">
      <c r="A87" s="662" t="s">
        <v>17</v>
      </c>
      <c r="B87" s="662" t="s">
        <v>1610</v>
      </c>
      <c r="C87" s="662" t="s">
        <v>1831</v>
      </c>
      <c r="D87" s="662" t="s">
        <v>1835</v>
      </c>
      <c r="E87" s="664" t="s">
        <v>1636</v>
      </c>
      <c r="F87" s="662" t="s">
        <v>699</v>
      </c>
      <c r="G87" s="662" t="s">
        <v>1659</v>
      </c>
      <c r="H87" s="662" t="s">
        <v>1656</v>
      </c>
      <c r="I87" s="659" t="s">
        <v>1619</v>
      </c>
      <c r="J87" s="857" t="s">
        <v>759</v>
      </c>
      <c r="K87" s="858">
        <v>100</v>
      </c>
      <c r="L87" s="665"/>
      <c r="M87" s="859">
        <v>36</v>
      </c>
      <c r="N87" s="663">
        <v>36</v>
      </c>
      <c r="O87" s="833">
        <v>1</v>
      </c>
      <c r="P87" s="834">
        <v>1</v>
      </c>
      <c r="Q87" s="833">
        <v>1</v>
      </c>
      <c r="R87" s="929" t="s">
        <v>1859</v>
      </c>
    </row>
    <row r="88" spans="1:18" ht="15" customHeight="1" x14ac:dyDescent="0.25">
      <c r="A88" s="662" t="s">
        <v>17</v>
      </c>
      <c r="B88" s="662" t="s">
        <v>1610</v>
      </c>
      <c r="C88" s="662" t="s">
        <v>1832</v>
      </c>
      <c r="D88" s="662" t="s">
        <v>1828</v>
      </c>
      <c r="E88" s="664" t="s">
        <v>1633</v>
      </c>
      <c r="F88" s="662" t="s">
        <v>699</v>
      </c>
      <c r="G88" s="662" t="s">
        <v>1659</v>
      </c>
      <c r="H88" s="662" t="s">
        <v>1656</v>
      </c>
      <c r="I88" s="659" t="s">
        <v>1619</v>
      </c>
      <c r="J88" s="857" t="s">
        <v>759</v>
      </c>
      <c r="K88" s="858">
        <v>100</v>
      </c>
      <c r="L88" s="665"/>
      <c r="M88" s="859">
        <v>15</v>
      </c>
      <c r="N88" s="663">
        <v>15</v>
      </c>
      <c r="O88" s="833">
        <v>1</v>
      </c>
      <c r="P88" s="834">
        <v>1</v>
      </c>
      <c r="Q88" s="833">
        <v>1</v>
      </c>
      <c r="R88" s="929" t="s">
        <v>1859</v>
      </c>
    </row>
    <row r="89" spans="1:18" ht="15" customHeight="1" x14ac:dyDescent="0.25">
      <c r="A89" s="662" t="s">
        <v>17</v>
      </c>
      <c r="B89" s="662" t="s">
        <v>1610</v>
      </c>
      <c r="C89" s="662" t="s">
        <v>1839</v>
      </c>
      <c r="D89" s="662" t="s">
        <v>1837</v>
      </c>
      <c r="E89" s="664" t="s">
        <v>1654</v>
      </c>
      <c r="F89" s="662" t="s">
        <v>699</v>
      </c>
      <c r="G89" s="662" t="s">
        <v>1037</v>
      </c>
      <c r="H89" s="662" t="s">
        <v>1656</v>
      </c>
      <c r="I89" s="659" t="s">
        <v>1619</v>
      </c>
      <c r="J89" s="857" t="s">
        <v>759</v>
      </c>
      <c r="K89" s="858">
        <v>100</v>
      </c>
      <c r="L89" s="665"/>
      <c r="M89" s="859">
        <v>6</v>
      </c>
      <c r="N89" s="663">
        <v>6</v>
      </c>
      <c r="O89" s="833">
        <v>1</v>
      </c>
      <c r="P89" s="834">
        <v>1</v>
      </c>
      <c r="Q89" s="833">
        <v>1</v>
      </c>
      <c r="R89" s="930"/>
    </row>
    <row r="90" spans="1:18" ht="15" customHeight="1" x14ac:dyDescent="0.25">
      <c r="A90" s="662" t="s">
        <v>17</v>
      </c>
      <c r="B90" s="662" t="s">
        <v>1610</v>
      </c>
      <c r="C90" s="662" t="s">
        <v>1839</v>
      </c>
      <c r="D90" s="662" t="s">
        <v>1835</v>
      </c>
      <c r="E90" s="664" t="s">
        <v>1657</v>
      </c>
      <c r="F90" s="662" t="s">
        <v>699</v>
      </c>
      <c r="G90" s="662" t="s">
        <v>1037</v>
      </c>
      <c r="H90" s="662" t="s">
        <v>1656</v>
      </c>
      <c r="I90" s="659" t="s">
        <v>1619</v>
      </c>
      <c r="J90" s="857" t="s">
        <v>759</v>
      </c>
      <c r="K90" s="858">
        <v>100</v>
      </c>
      <c r="L90" s="665"/>
      <c r="M90" s="859">
        <v>24</v>
      </c>
      <c r="N90" s="663">
        <v>24</v>
      </c>
      <c r="O90" s="833">
        <v>1</v>
      </c>
      <c r="P90" s="834">
        <v>1</v>
      </c>
      <c r="Q90" s="833">
        <v>1</v>
      </c>
      <c r="R90" s="930"/>
    </row>
    <row r="91" spans="1:18" ht="15" customHeight="1" x14ac:dyDescent="0.25">
      <c r="A91" s="662" t="s">
        <v>17</v>
      </c>
      <c r="B91" s="662" t="s">
        <v>1610</v>
      </c>
      <c r="C91" s="662" t="s">
        <v>1842</v>
      </c>
      <c r="D91" s="662" t="s">
        <v>1837</v>
      </c>
      <c r="E91" s="664" t="s">
        <v>1638</v>
      </c>
      <c r="F91" s="662" t="s">
        <v>699</v>
      </c>
      <c r="G91" s="662" t="s">
        <v>1037</v>
      </c>
      <c r="H91" s="662" t="s">
        <v>1656</v>
      </c>
      <c r="I91" s="659" t="s">
        <v>1619</v>
      </c>
      <c r="J91" s="857" t="s">
        <v>759</v>
      </c>
      <c r="K91" s="858">
        <v>100</v>
      </c>
      <c r="L91" s="665"/>
      <c r="M91" s="859">
        <v>2</v>
      </c>
      <c r="N91" s="663">
        <v>2</v>
      </c>
      <c r="O91" s="833">
        <v>1</v>
      </c>
      <c r="P91" s="834">
        <v>1</v>
      </c>
      <c r="Q91" s="833">
        <v>1</v>
      </c>
      <c r="R91" s="929" t="s">
        <v>1859</v>
      </c>
    </row>
    <row r="92" spans="1:18" ht="15" customHeight="1" x14ac:dyDescent="0.25">
      <c r="A92" s="662" t="s">
        <v>17</v>
      </c>
      <c r="B92" s="662" t="s">
        <v>1610</v>
      </c>
      <c r="C92" s="662" t="s">
        <v>1830</v>
      </c>
      <c r="D92" s="662" t="s">
        <v>1837</v>
      </c>
      <c r="E92" s="664" t="s">
        <v>1638</v>
      </c>
      <c r="F92" s="662" t="s">
        <v>699</v>
      </c>
      <c r="G92" s="662" t="s">
        <v>1037</v>
      </c>
      <c r="H92" s="662" t="s">
        <v>1656</v>
      </c>
      <c r="I92" s="659" t="s">
        <v>1619</v>
      </c>
      <c r="J92" s="857" t="s">
        <v>759</v>
      </c>
      <c r="K92" s="858">
        <v>100</v>
      </c>
      <c r="L92" s="665"/>
      <c r="M92" s="859">
        <v>33</v>
      </c>
      <c r="N92" s="663">
        <v>33</v>
      </c>
      <c r="O92" s="833">
        <v>1</v>
      </c>
      <c r="P92" s="834">
        <v>1</v>
      </c>
      <c r="Q92" s="833">
        <v>1</v>
      </c>
      <c r="R92" s="930"/>
    </row>
    <row r="93" spans="1:18" ht="15" customHeight="1" x14ac:dyDescent="0.25">
      <c r="A93" s="662" t="s">
        <v>17</v>
      </c>
      <c r="B93" s="662" t="s">
        <v>1610</v>
      </c>
      <c r="C93" s="662" t="s">
        <v>1841</v>
      </c>
      <c r="D93" s="662" t="s">
        <v>1835</v>
      </c>
      <c r="E93" s="658" t="s">
        <v>1616</v>
      </c>
      <c r="F93" s="662" t="s">
        <v>699</v>
      </c>
      <c r="G93" s="662" t="s">
        <v>1037</v>
      </c>
      <c r="H93" s="662" t="s">
        <v>1656</v>
      </c>
      <c r="I93" s="659" t="s">
        <v>1619</v>
      </c>
      <c r="J93" s="857" t="s">
        <v>759</v>
      </c>
      <c r="K93" s="858">
        <v>100</v>
      </c>
      <c r="L93" s="665"/>
      <c r="M93" s="859">
        <v>1</v>
      </c>
      <c r="N93" s="663">
        <v>1</v>
      </c>
      <c r="O93" s="833">
        <v>1</v>
      </c>
      <c r="P93" s="834">
        <v>1</v>
      </c>
      <c r="Q93" s="833">
        <v>1</v>
      </c>
      <c r="R93" s="929" t="s">
        <v>1859</v>
      </c>
    </row>
    <row r="94" spans="1:18" ht="15" customHeight="1" x14ac:dyDescent="0.25">
      <c r="A94" s="662" t="s">
        <v>17</v>
      </c>
      <c r="B94" s="662" t="s">
        <v>1610</v>
      </c>
      <c r="C94" s="662" t="s">
        <v>1830</v>
      </c>
      <c r="D94" s="662" t="s">
        <v>1835</v>
      </c>
      <c r="E94" s="658" t="s">
        <v>1616</v>
      </c>
      <c r="F94" s="662" t="s">
        <v>699</v>
      </c>
      <c r="G94" s="662" t="s">
        <v>1037</v>
      </c>
      <c r="H94" s="662" t="s">
        <v>1656</v>
      </c>
      <c r="I94" s="659" t="s">
        <v>1619</v>
      </c>
      <c r="J94" s="857" t="s">
        <v>759</v>
      </c>
      <c r="K94" s="858">
        <v>100</v>
      </c>
      <c r="L94" s="665"/>
      <c r="M94" s="859">
        <v>48</v>
      </c>
      <c r="N94" s="663">
        <v>47</v>
      </c>
      <c r="O94" s="833">
        <v>0.97916666666666663</v>
      </c>
      <c r="P94" s="834">
        <v>0.97916666666666663</v>
      </c>
      <c r="Q94" s="833">
        <v>0.97916666666666663</v>
      </c>
      <c r="R94" s="930"/>
    </row>
    <row r="95" spans="1:18" ht="15" customHeight="1" x14ac:dyDescent="0.25">
      <c r="A95" s="662" t="s">
        <v>17</v>
      </c>
      <c r="B95" s="662" t="s">
        <v>1610</v>
      </c>
      <c r="C95" s="662" t="s">
        <v>1830</v>
      </c>
      <c r="D95" s="662" t="s">
        <v>1828</v>
      </c>
      <c r="E95" s="658" t="s">
        <v>1616</v>
      </c>
      <c r="F95" s="662" t="s">
        <v>699</v>
      </c>
      <c r="G95" s="662" t="s">
        <v>1037</v>
      </c>
      <c r="H95" s="662" t="s">
        <v>1656</v>
      </c>
      <c r="I95" s="659" t="s">
        <v>1619</v>
      </c>
      <c r="J95" s="857" t="s">
        <v>759</v>
      </c>
      <c r="K95" s="858">
        <v>100</v>
      </c>
      <c r="L95" s="665"/>
      <c r="M95" s="869">
        <v>18</v>
      </c>
      <c r="N95" s="660">
        <v>18</v>
      </c>
      <c r="O95" s="833">
        <v>1</v>
      </c>
      <c r="P95" s="834">
        <v>1</v>
      </c>
      <c r="Q95" s="833">
        <v>1</v>
      </c>
      <c r="R95" s="930"/>
    </row>
    <row r="96" spans="1:18" ht="15" customHeight="1" x14ac:dyDescent="0.25">
      <c r="A96" s="662" t="s">
        <v>17</v>
      </c>
      <c r="B96" s="662" t="s">
        <v>1610</v>
      </c>
      <c r="C96" s="662" t="s">
        <v>1832</v>
      </c>
      <c r="D96" s="662" t="s">
        <v>1828</v>
      </c>
      <c r="E96" s="664" t="s">
        <v>1633</v>
      </c>
      <c r="F96" s="662" t="s">
        <v>699</v>
      </c>
      <c r="G96" s="662" t="s">
        <v>1037</v>
      </c>
      <c r="H96" s="662" t="s">
        <v>1656</v>
      </c>
      <c r="I96" s="659" t="s">
        <v>1619</v>
      </c>
      <c r="J96" s="857" t="s">
        <v>759</v>
      </c>
      <c r="K96" s="858">
        <v>100</v>
      </c>
      <c r="L96" s="665"/>
      <c r="M96" s="859">
        <v>15</v>
      </c>
      <c r="N96" s="663">
        <v>15</v>
      </c>
      <c r="O96" s="833">
        <v>1</v>
      </c>
      <c r="P96" s="834">
        <v>1</v>
      </c>
      <c r="Q96" s="833">
        <v>1</v>
      </c>
      <c r="R96" s="929" t="s">
        <v>1859</v>
      </c>
    </row>
    <row r="97" spans="1:18" s="868" customFormat="1" ht="15" customHeight="1" x14ac:dyDescent="0.25">
      <c r="A97" s="860" t="s">
        <v>17</v>
      </c>
      <c r="B97" s="860" t="s">
        <v>1610</v>
      </c>
      <c r="C97" s="860" t="s">
        <v>1839</v>
      </c>
      <c r="D97" s="860" t="s">
        <v>1838</v>
      </c>
      <c r="E97" s="860" t="s">
        <v>1654</v>
      </c>
      <c r="F97" s="860" t="s">
        <v>699</v>
      </c>
      <c r="G97" s="860" t="s">
        <v>1037</v>
      </c>
      <c r="H97" s="860" t="s">
        <v>1656</v>
      </c>
      <c r="I97" s="861" t="s">
        <v>1619</v>
      </c>
      <c r="J97" s="862" t="s">
        <v>759</v>
      </c>
      <c r="K97" s="863">
        <v>100</v>
      </c>
      <c r="L97" s="864"/>
      <c r="M97" s="865">
        <v>3</v>
      </c>
      <c r="N97" s="866">
        <v>3</v>
      </c>
      <c r="O97" s="867">
        <v>1</v>
      </c>
      <c r="P97" s="867">
        <v>1</v>
      </c>
      <c r="Q97" s="867">
        <v>1</v>
      </c>
      <c r="R97" s="931" t="s">
        <v>1862</v>
      </c>
    </row>
    <row r="98" spans="1:18" ht="15" customHeight="1" x14ac:dyDescent="0.25">
      <c r="A98" s="662" t="s">
        <v>17</v>
      </c>
      <c r="B98" s="662" t="s">
        <v>1610</v>
      </c>
      <c r="C98" s="662" t="s">
        <v>1839</v>
      </c>
      <c r="D98" s="662" t="s">
        <v>1836</v>
      </c>
      <c r="E98" s="664" t="s">
        <v>1654</v>
      </c>
      <c r="F98" s="662" t="s">
        <v>699</v>
      </c>
      <c r="G98" s="662" t="s">
        <v>1037</v>
      </c>
      <c r="H98" s="662" t="s">
        <v>1656</v>
      </c>
      <c r="I98" s="659" t="s">
        <v>1619</v>
      </c>
      <c r="J98" s="857" t="s">
        <v>759</v>
      </c>
      <c r="K98" s="858">
        <v>100</v>
      </c>
      <c r="L98" s="665"/>
      <c r="M98" s="859">
        <v>10</v>
      </c>
      <c r="N98" s="663">
        <v>10</v>
      </c>
      <c r="O98" s="833">
        <v>1</v>
      </c>
      <c r="P98" s="834">
        <v>1</v>
      </c>
      <c r="Q98" s="833">
        <v>1</v>
      </c>
      <c r="R98" s="930"/>
    </row>
    <row r="99" spans="1:18" ht="15" customHeight="1" x14ac:dyDescent="0.25">
      <c r="A99" s="662" t="s">
        <v>17</v>
      </c>
      <c r="B99" s="662" t="s">
        <v>1610</v>
      </c>
      <c r="C99" s="662" t="s">
        <v>1839</v>
      </c>
      <c r="D99" s="662" t="s">
        <v>1828</v>
      </c>
      <c r="E99" s="664" t="s">
        <v>1658</v>
      </c>
      <c r="F99" s="662" t="s">
        <v>699</v>
      </c>
      <c r="G99" s="662" t="s">
        <v>1037</v>
      </c>
      <c r="H99" s="662" t="s">
        <v>1656</v>
      </c>
      <c r="I99" s="659" t="s">
        <v>1619</v>
      </c>
      <c r="J99" s="857" t="s">
        <v>759</v>
      </c>
      <c r="K99" s="858">
        <v>100</v>
      </c>
      <c r="L99" s="665"/>
      <c r="M99" s="859">
        <v>182</v>
      </c>
      <c r="N99" s="663">
        <v>182</v>
      </c>
      <c r="O99" s="833">
        <v>1</v>
      </c>
      <c r="P99" s="834">
        <v>1</v>
      </c>
      <c r="Q99" s="833">
        <v>1</v>
      </c>
      <c r="R99" s="930"/>
    </row>
    <row r="100" spans="1:18" ht="15" customHeight="1" x14ac:dyDescent="0.25">
      <c r="A100" s="662" t="s">
        <v>17</v>
      </c>
      <c r="B100" s="662" t="s">
        <v>1610</v>
      </c>
      <c r="C100" s="662" t="s">
        <v>1842</v>
      </c>
      <c r="D100" s="662" t="s">
        <v>1843</v>
      </c>
      <c r="E100" s="664" t="s">
        <v>1639</v>
      </c>
      <c r="F100" s="662" t="s">
        <v>699</v>
      </c>
      <c r="G100" s="662" t="s">
        <v>1037</v>
      </c>
      <c r="H100" s="662" t="s">
        <v>1656</v>
      </c>
      <c r="I100" s="659" t="s">
        <v>1619</v>
      </c>
      <c r="J100" s="857" t="s">
        <v>759</v>
      </c>
      <c r="K100" s="858">
        <v>100</v>
      </c>
      <c r="L100" s="665"/>
      <c r="M100" s="859">
        <v>9</v>
      </c>
      <c r="N100" s="663">
        <v>9</v>
      </c>
      <c r="O100" s="833">
        <v>1</v>
      </c>
      <c r="P100" s="834">
        <v>1</v>
      </c>
      <c r="Q100" s="833">
        <v>1</v>
      </c>
      <c r="R100" s="929" t="s">
        <v>1859</v>
      </c>
    </row>
    <row r="101" spans="1:18" ht="15" customHeight="1" x14ac:dyDescent="0.25">
      <c r="A101" s="662" t="s">
        <v>17</v>
      </c>
      <c r="B101" s="662" t="s">
        <v>1610</v>
      </c>
      <c r="C101" s="662" t="s">
        <v>1842</v>
      </c>
      <c r="D101" s="662" t="s">
        <v>1838</v>
      </c>
      <c r="E101" s="664" t="s">
        <v>1639</v>
      </c>
      <c r="F101" s="662" t="s">
        <v>699</v>
      </c>
      <c r="G101" s="662" t="s">
        <v>1037</v>
      </c>
      <c r="H101" s="662" t="s">
        <v>1656</v>
      </c>
      <c r="I101" s="659" t="s">
        <v>1619</v>
      </c>
      <c r="J101" s="857" t="s">
        <v>759</v>
      </c>
      <c r="K101" s="858">
        <v>100</v>
      </c>
      <c r="L101" s="665"/>
      <c r="M101" s="859">
        <v>8</v>
      </c>
      <c r="N101" s="663">
        <v>8</v>
      </c>
      <c r="O101" s="833">
        <v>1</v>
      </c>
      <c r="P101" s="834">
        <v>1</v>
      </c>
      <c r="Q101" s="833">
        <v>1</v>
      </c>
      <c r="R101" s="929" t="s">
        <v>1859</v>
      </c>
    </row>
    <row r="102" spans="1:18" ht="15" customHeight="1" x14ac:dyDescent="0.25">
      <c r="A102" s="662" t="s">
        <v>17</v>
      </c>
      <c r="B102" s="662" t="s">
        <v>1610</v>
      </c>
      <c r="C102" s="662" t="s">
        <v>1830</v>
      </c>
      <c r="D102" s="662" t="s">
        <v>1838</v>
      </c>
      <c r="E102" s="664" t="s">
        <v>1639</v>
      </c>
      <c r="F102" s="662" t="s">
        <v>699</v>
      </c>
      <c r="G102" s="662" t="s">
        <v>1037</v>
      </c>
      <c r="H102" s="662" t="s">
        <v>1656</v>
      </c>
      <c r="I102" s="659" t="s">
        <v>1619</v>
      </c>
      <c r="J102" s="857" t="s">
        <v>759</v>
      </c>
      <c r="K102" s="858">
        <v>100</v>
      </c>
      <c r="L102" s="665"/>
      <c r="M102" s="859">
        <v>12</v>
      </c>
      <c r="N102" s="663">
        <v>12</v>
      </c>
      <c r="O102" s="833">
        <v>1</v>
      </c>
      <c r="P102" s="834">
        <v>1</v>
      </c>
      <c r="Q102" s="833">
        <v>1</v>
      </c>
      <c r="R102" s="930"/>
    </row>
    <row r="103" spans="1:18" ht="15" customHeight="1" x14ac:dyDescent="0.25">
      <c r="A103" s="662" t="s">
        <v>17</v>
      </c>
      <c r="B103" s="662" t="s">
        <v>1610</v>
      </c>
      <c r="C103" s="662" t="s">
        <v>1841</v>
      </c>
      <c r="D103" s="662" t="s">
        <v>1836</v>
      </c>
      <c r="E103" s="664" t="s">
        <v>1640</v>
      </c>
      <c r="F103" s="662" t="s">
        <v>699</v>
      </c>
      <c r="G103" s="662" t="s">
        <v>1037</v>
      </c>
      <c r="H103" s="662" t="s">
        <v>1656</v>
      </c>
      <c r="I103" s="659" t="s">
        <v>1619</v>
      </c>
      <c r="J103" s="857" t="s">
        <v>759</v>
      </c>
      <c r="K103" s="858">
        <v>100</v>
      </c>
      <c r="L103" s="665"/>
      <c r="M103" s="859">
        <v>1</v>
      </c>
      <c r="N103" s="663">
        <v>1</v>
      </c>
      <c r="O103" s="833">
        <v>1</v>
      </c>
      <c r="P103" s="834">
        <v>1</v>
      </c>
      <c r="Q103" s="833">
        <v>1</v>
      </c>
      <c r="R103" s="929" t="s">
        <v>1859</v>
      </c>
    </row>
    <row r="104" spans="1:18" ht="15" customHeight="1" x14ac:dyDescent="0.25">
      <c r="A104" s="662" t="s">
        <v>17</v>
      </c>
      <c r="B104" s="662" t="s">
        <v>1610</v>
      </c>
      <c r="C104" s="662" t="s">
        <v>1830</v>
      </c>
      <c r="D104" s="662" t="s">
        <v>1836</v>
      </c>
      <c r="E104" s="664" t="s">
        <v>1640</v>
      </c>
      <c r="F104" s="662" t="s">
        <v>699</v>
      </c>
      <c r="G104" s="662" t="s">
        <v>1037</v>
      </c>
      <c r="H104" s="662" t="s">
        <v>1656</v>
      </c>
      <c r="I104" s="659" t="s">
        <v>1619</v>
      </c>
      <c r="J104" s="857" t="s">
        <v>759</v>
      </c>
      <c r="K104" s="858">
        <v>100</v>
      </c>
      <c r="L104" s="665"/>
      <c r="M104" s="859">
        <v>67</v>
      </c>
      <c r="N104" s="663">
        <v>67</v>
      </c>
      <c r="O104" s="833">
        <v>1</v>
      </c>
      <c r="P104" s="834">
        <v>1</v>
      </c>
      <c r="Q104" s="833">
        <v>1</v>
      </c>
      <c r="R104" s="930"/>
    </row>
    <row r="105" spans="1:18" ht="15" customHeight="1" x14ac:dyDescent="0.25">
      <c r="A105" s="662" t="s">
        <v>17</v>
      </c>
      <c r="B105" s="662" t="s">
        <v>1610</v>
      </c>
      <c r="C105" s="662" t="s">
        <v>1842</v>
      </c>
      <c r="D105" s="662" t="s">
        <v>1835</v>
      </c>
      <c r="E105" s="658" t="s">
        <v>1616</v>
      </c>
      <c r="F105" s="662" t="s">
        <v>699</v>
      </c>
      <c r="G105" s="662" t="s">
        <v>1037</v>
      </c>
      <c r="H105" s="662" t="s">
        <v>1656</v>
      </c>
      <c r="I105" s="659" t="s">
        <v>1619</v>
      </c>
      <c r="J105" s="857" t="s">
        <v>759</v>
      </c>
      <c r="K105" s="858">
        <v>100</v>
      </c>
      <c r="L105" s="665"/>
      <c r="M105" s="859">
        <v>4</v>
      </c>
      <c r="N105" s="663">
        <v>4</v>
      </c>
      <c r="O105" s="833">
        <v>1</v>
      </c>
      <c r="P105" s="834">
        <v>1</v>
      </c>
      <c r="Q105" s="833">
        <v>1</v>
      </c>
      <c r="R105" s="929" t="s">
        <v>1859</v>
      </c>
    </row>
    <row r="106" spans="1:18" ht="15" customHeight="1" x14ac:dyDescent="0.25">
      <c r="A106" s="662" t="s">
        <v>17</v>
      </c>
      <c r="B106" s="662" t="s">
        <v>1610</v>
      </c>
      <c r="C106" s="662" t="s">
        <v>1831</v>
      </c>
      <c r="D106" s="662" t="s">
        <v>1836</v>
      </c>
      <c r="E106" s="664" t="s">
        <v>1637</v>
      </c>
      <c r="F106" s="662" t="s">
        <v>699</v>
      </c>
      <c r="G106" s="662" t="s">
        <v>1037</v>
      </c>
      <c r="H106" s="662" t="s">
        <v>1656</v>
      </c>
      <c r="I106" s="659" t="s">
        <v>1619</v>
      </c>
      <c r="J106" s="857" t="s">
        <v>759</v>
      </c>
      <c r="K106" s="858">
        <v>100</v>
      </c>
      <c r="L106" s="665"/>
      <c r="M106" s="859">
        <v>1</v>
      </c>
      <c r="N106" s="663">
        <v>1</v>
      </c>
      <c r="O106" s="833">
        <v>1</v>
      </c>
      <c r="P106" s="834">
        <v>1</v>
      </c>
      <c r="Q106" s="833">
        <v>1</v>
      </c>
      <c r="R106" s="929" t="s">
        <v>1859</v>
      </c>
    </row>
    <row r="107" spans="1:18" ht="15" customHeight="1" x14ac:dyDescent="0.25">
      <c r="A107" s="662" t="s">
        <v>17</v>
      </c>
      <c r="B107" s="662" t="s">
        <v>1610</v>
      </c>
      <c r="C107" s="662" t="s">
        <v>1827</v>
      </c>
      <c r="D107" s="662" t="s">
        <v>1836</v>
      </c>
      <c r="E107" s="664" t="s">
        <v>1637</v>
      </c>
      <c r="F107" s="662" t="s">
        <v>699</v>
      </c>
      <c r="G107" s="662" t="s">
        <v>1037</v>
      </c>
      <c r="H107" s="662" t="s">
        <v>1656</v>
      </c>
      <c r="I107" s="659" t="s">
        <v>1619</v>
      </c>
      <c r="J107" s="857" t="s">
        <v>759</v>
      </c>
      <c r="K107" s="858">
        <v>100</v>
      </c>
      <c r="L107" s="665"/>
      <c r="M107" s="859">
        <v>4</v>
      </c>
      <c r="N107" s="663">
        <v>4</v>
      </c>
      <c r="O107" s="833">
        <v>1</v>
      </c>
      <c r="P107" s="834">
        <v>1</v>
      </c>
      <c r="Q107" s="833">
        <v>1</v>
      </c>
      <c r="R107" s="930"/>
    </row>
    <row r="108" spans="1:18" ht="15" customHeight="1" x14ac:dyDescent="0.25">
      <c r="A108" s="662" t="s">
        <v>17</v>
      </c>
      <c r="B108" s="662" t="s">
        <v>1610</v>
      </c>
      <c r="C108" s="662" t="s">
        <v>1834</v>
      </c>
      <c r="D108" s="662" t="s">
        <v>1835</v>
      </c>
      <c r="E108" s="664" t="s">
        <v>1636</v>
      </c>
      <c r="F108" s="662" t="s">
        <v>699</v>
      </c>
      <c r="G108" s="662" t="s">
        <v>1037</v>
      </c>
      <c r="H108" s="662" t="s">
        <v>1656</v>
      </c>
      <c r="I108" s="659" t="s">
        <v>1619</v>
      </c>
      <c r="J108" s="857" t="s">
        <v>759</v>
      </c>
      <c r="K108" s="858">
        <v>100</v>
      </c>
      <c r="L108" s="665"/>
      <c r="M108" s="859">
        <v>1</v>
      </c>
      <c r="N108" s="663">
        <v>1</v>
      </c>
      <c r="O108" s="833">
        <v>1</v>
      </c>
      <c r="P108" s="834">
        <v>1</v>
      </c>
      <c r="Q108" s="833">
        <v>1</v>
      </c>
      <c r="R108" s="929" t="s">
        <v>1859</v>
      </c>
    </row>
    <row r="109" spans="1:18" ht="15" customHeight="1" x14ac:dyDescent="0.25">
      <c r="A109" s="662" t="s">
        <v>17</v>
      </c>
      <c r="B109" s="662" t="s">
        <v>1610</v>
      </c>
      <c r="C109" s="662" t="s">
        <v>1832</v>
      </c>
      <c r="D109" s="662" t="s">
        <v>1835</v>
      </c>
      <c r="E109" s="664" t="s">
        <v>1636</v>
      </c>
      <c r="F109" s="662" t="s">
        <v>699</v>
      </c>
      <c r="G109" s="662" t="s">
        <v>1037</v>
      </c>
      <c r="H109" s="662" t="s">
        <v>1656</v>
      </c>
      <c r="I109" s="659" t="s">
        <v>1619</v>
      </c>
      <c r="J109" s="857" t="s">
        <v>759</v>
      </c>
      <c r="K109" s="858">
        <v>100</v>
      </c>
      <c r="L109" s="665"/>
      <c r="M109" s="859">
        <v>1</v>
      </c>
      <c r="N109" s="663">
        <v>1</v>
      </c>
      <c r="O109" s="833">
        <v>1</v>
      </c>
      <c r="P109" s="834">
        <v>1</v>
      </c>
      <c r="Q109" s="833">
        <v>1</v>
      </c>
      <c r="R109" s="929" t="s">
        <v>1859</v>
      </c>
    </row>
    <row r="110" spans="1:18" ht="15" customHeight="1" x14ac:dyDescent="0.25">
      <c r="A110" s="662" t="s">
        <v>17</v>
      </c>
      <c r="B110" s="662" t="s">
        <v>1610</v>
      </c>
      <c r="C110" s="662" t="s">
        <v>1831</v>
      </c>
      <c r="D110" s="662" t="s">
        <v>1835</v>
      </c>
      <c r="E110" s="664" t="s">
        <v>1636</v>
      </c>
      <c r="F110" s="662" t="s">
        <v>699</v>
      </c>
      <c r="G110" s="662" t="s">
        <v>1037</v>
      </c>
      <c r="H110" s="662" t="s">
        <v>1656</v>
      </c>
      <c r="I110" s="659" t="s">
        <v>1619</v>
      </c>
      <c r="J110" s="857" t="s">
        <v>759</v>
      </c>
      <c r="K110" s="858">
        <v>100</v>
      </c>
      <c r="L110" s="665"/>
      <c r="M110" s="859">
        <v>36</v>
      </c>
      <c r="N110" s="663">
        <v>36</v>
      </c>
      <c r="O110" s="833">
        <v>1</v>
      </c>
      <c r="P110" s="834">
        <v>1</v>
      </c>
      <c r="Q110" s="833">
        <v>1</v>
      </c>
      <c r="R110" s="929" t="s">
        <v>1859</v>
      </c>
    </row>
    <row r="111" spans="1:18" ht="15" customHeight="1" x14ac:dyDescent="0.25">
      <c r="A111" s="662" t="s">
        <v>17</v>
      </c>
      <c r="B111" s="662" t="s">
        <v>1610</v>
      </c>
      <c r="C111" s="662" t="s">
        <v>1827</v>
      </c>
      <c r="D111" s="662" t="s">
        <v>1835</v>
      </c>
      <c r="E111" s="664" t="s">
        <v>1636</v>
      </c>
      <c r="F111" s="662" t="s">
        <v>699</v>
      </c>
      <c r="G111" s="662" t="s">
        <v>1037</v>
      </c>
      <c r="H111" s="662" t="s">
        <v>1656</v>
      </c>
      <c r="I111" s="659" t="s">
        <v>1619</v>
      </c>
      <c r="J111" s="857" t="s">
        <v>759</v>
      </c>
      <c r="K111" s="858">
        <v>100</v>
      </c>
      <c r="L111" s="665"/>
      <c r="M111" s="859">
        <v>60</v>
      </c>
      <c r="N111" s="663">
        <v>60</v>
      </c>
      <c r="O111" s="833">
        <v>1</v>
      </c>
      <c r="P111" s="834">
        <v>1</v>
      </c>
      <c r="Q111" s="833">
        <v>1</v>
      </c>
      <c r="R111" s="930"/>
    </row>
    <row r="112" spans="1:18" s="868" customFormat="1" ht="15" customHeight="1" x14ac:dyDescent="0.25">
      <c r="A112" s="860" t="s">
        <v>17</v>
      </c>
      <c r="B112" s="860" t="s">
        <v>1610</v>
      </c>
      <c r="C112" s="860" t="s">
        <v>1834</v>
      </c>
      <c r="D112" s="860" t="s">
        <v>1828</v>
      </c>
      <c r="E112" s="860" t="s">
        <v>1633</v>
      </c>
      <c r="F112" s="860" t="s">
        <v>699</v>
      </c>
      <c r="G112" s="860" t="s">
        <v>1037</v>
      </c>
      <c r="H112" s="860" t="s">
        <v>1656</v>
      </c>
      <c r="I112" s="861" t="s">
        <v>1619</v>
      </c>
      <c r="J112" s="862" t="s">
        <v>759</v>
      </c>
      <c r="K112" s="863">
        <v>100</v>
      </c>
      <c r="L112" s="864"/>
      <c r="M112" s="865">
        <v>18</v>
      </c>
      <c r="N112" s="866">
        <v>18</v>
      </c>
      <c r="O112" s="867">
        <v>1</v>
      </c>
      <c r="P112" s="867">
        <v>1</v>
      </c>
      <c r="Q112" s="867">
        <v>1</v>
      </c>
      <c r="R112" s="881" t="s">
        <v>1861</v>
      </c>
    </row>
    <row r="113" spans="1:18" ht="15" customHeight="1" x14ac:dyDescent="0.25">
      <c r="A113" s="662" t="s">
        <v>17</v>
      </c>
      <c r="B113" s="662" t="s">
        <v>1610</v>
      </c>
      <c r="C113" s="662" t="s">
        <v>1833</v>
      </c>
      <c r="D113" s="662" t="s">
        <v>1828</v>
      </c>
      <c r="E113" s="664" t="s">
        <v>1633</v>
      </c>
      <c r="F113" s="662" t="s">
        <v>699</v>
      </c>
      <c r="G113" s="662" t="s">
        <v>1037</v>
      </c>
      <c r="H113" s="662" t="s">
        <v>1656</v>
      </c>
      <c r="I113" s="659" t="s">
        <v>1619</v>
      </c>
      <c r="J113" s="857" t="s">
        <v>759</v>
      </c>
      <c r="K113" s="858">
        <v>100</v>
      </c>
      <c r="L113" s="665"/>
      <c r="M113" s="859">
        <v>6</v>
      </c>
      <c r="N113" s="663">
        <v>6</v>
      </c>
      <c r="O113" s="833">
        <v>1</v>
      </c>
      <c r="P113" s="834">
        <v>1</v>
      </c>
      <c r="Q113" s="833">
        <v>1</v>
      </c>
      <c r="R113" s="929" t="s">
        <v>1859</v>
      </c>
    </row>
    <row r="114" spans="1:18" ht="15" customHeight="1" x14ac:dyDescent="0.25">
      <c r="A114" s="662" t="s">
        <v>17</v>
      </c>
      <c r="B114" s="662" t="s">
        <v>1610</v>
      </c>
      <c r="C114" s="662" t="s">
        <v>1831</v>
      </c>
      <c r="D114" s="662" t="s">
        <v>1828</v>
      </c>
      <c r="E114" s="664" t="s">
        <v>1633</v>
      </c>
      <c r="F114" s="662" t="s">
        <v>699</v>
      </c>
      <c r="G114" s="662" t="s">
        <v>1037</v>
      </c>
      <c r="H114" s="662" t="s">
        <v>1656</v>
      </c>
      <c r="I114" s="659" t="s">
        <v>1619</v>
      </c>
      <c r="J114" s="857" t="s">
        <v>759</v>
      </c>
      <c r="K114" s="858">
        <v>100</v>
      </c>
      <c r="L114" s="665"/>
      <c r="M114" s="859">
        <v>280</v>
      </c>
      <c r="N114" s="663">
        <v>279</v>
      </c>
      <c r="O114" s="833">
        <v>0.99642857142857144</v>
      </c>
      <c r="P114" s="834">
        <v>0.99642857142857144</v>
      </c>
      <c r="Q114" s="833">
        <v>0.99642857142857144</v>
      </c>
      <c r="R114" s="929" t="s">
        <v>1859</v>
      </c>
    </row>
    <row r="115" spans="1:18" ht="15" customHeight="1" x14ac:dyDescent="0.25">
      <c r="A115" s="662" t="s">
        <v>17</v>
      </c>
      <c r="B115" s="662" t="s">
        <v>1610</v>
      </c>
      <c r="C115" s="662" t="s">
        <v>1827</v>
      </c>
      <c r="D115" s="662" t="s">
        <v>1828</v>
      </c>
      <c r="E115" s="664" t="s">
        <v>1633</v>
      </c>
      <c r="F115" s="662" t="s">
        <v>699</v>
      </c>
      <c r="G115" s="662" t="s">
        <v>1037</v>
      </c>
      <c r="H115" s="662" t="s">
        <v>1656</v>
      </c>
      <c r="I115" s="659" t="s">
        <v>1619</v>
      </c>
      <c r="J115" s="857" t="s">
        <v>759</v>
      </c>
      <c r="K115" s="858">
        <v>100</v>
      </c>
      <c r="L115" s="665"/>
      <c r="M115" s="859">
        <v>192</v>
      </c>
      <c r="N115" s="663">
        <v>192</v>
      </c>
      <c r="O115" s="833">
        <v>1</v>
      </c>
      <c r="P115" s="834">
        <v>1</v>
      </c>
      <c r="Q115" s="833">
        <v>1</v>
      </c>
      <c r="R115" s="930"/>
    </row>
    <row r="116" spans="1:18" s="868" customFormat="1" ht="15" customHeight="1" x14ac:dyDescent="0.25">
      <c r="A116" s="860" t="s">
        <v>17</v>
      </c>
      <c r="B116" s="860" t="s">
        <v>1610</v>
      </c>
      <c r="C116" s="860" t="s">
        <v>1839</v>
      </c>
      <c r="D116" s="860" t="s">
        <v>1838</v>
      </c>
      <c r="E116" s="860" t="s">
        <v>1654</v>
      </c>
      <c r="F116" s="860" t="s">
        <v>699</v>
      </c>
      <c r="G116" s="860" t="s">
        <v>1660</v>
      </c>
      <c r="H116" s="860" t="s">
        <v>1656</v>
      </c>
      <c r="I116" s="861" t="s">
        <v>1619</v>
      </c>
      <c r="J116" s="862" t="s">
        <v>759</v>
      </c>
      <c r="K116" s="863">
        <v>100</v>
      </c>
      <c r="L116" s="864"/>
      <c r="M116" s="865">
        <v>3</v>
      </c>
      <c r="N116" s="866">
        <v>3</v>
      </c>
      <c r="O116" s="867">
        <v>1</v>
      </c>
      <c r="P116" s="867">
        <v>1</v>
      </c>
      <c r="Q116" s="867">
        <v>1</v>
      </c>
      <c r="R116" s="931" t="s">
        <v>1862</v>
      </c>
    </row>
    <row r="117" spans="1:18" ht="15" customHeight="1" x14ac:dyDescent="0.25">
      <c r="A117" s="662" t="s">
        <v>17</v>
      </c>
      <c r="B117" s="662" t="s">
        <v>1610</v>
      </c>
      <c r="C117" s="662" t="s">
        <v>1839</v>
      </c>
      <c r="D117" s="662" t="s">
        <v>1837</v>
      </c>
      <c r="E117" s="664" t="s">
        <v>1654</v>
      </c>
      <c r="F117" s="662" t="s">
        <v>699</v>
      </c>
      <c r="G117" s="662" t="s">
        <v>1660</v>
      </c>
      <c r="H117" s="662" t="s">
        <v>1656</v>
      </c>
      <c r="I117" s="659" t="s">
        <v>1619</v>
      </c>
      <c r="J117" s="857" t="s">
        <v>759</v>
      </c>
      <c r="K117" s="858">
        <v>100</v>
      </c>
      <c r="L117" s="665"/>
      <c r="M117" s="859">
        <v>6</v>
      </c>
      <c r="N117" s="663">
        <v>6</v>
      </c>
      <c r="O117" s="833">
        <v>1</v>
      </c>
      <c r="P117" s="834">
        <v>1</v>
      </c>
      <c r="Q117" s="833">
        <v>1</v>
      </c>
      <c r="R117" s="930"/>
    </row>
    <row r="118" spans="1:18" ht="15" customHeight="1" x14ac:dyDescent="0.25">
      <c r="A118" s="662" t="s">
        <v>17</v>
      </c>
      <c r="B118" s="662" t="s">
        <v>1610</v>
      </c>
      <c r="C118" s="662" t="s">
        <v>1839</v>
      </c>
      <c r="D118" s="662" t="s">
        <v>1836</v>
      </c>
      <c r="E118" s="664" t="s">
        <v>1654</v>
      </c>
      <c r="F118" s="662" t="s">
        <v>699</v>
      </c>
      <c r="G118" s="662" t="s">
        <v>1660</v>
      </c>
      <c r="H118" s="662" t="s">
        <v>1656</v>
      </c>
      <c r="I118" s="659" t="s">
        <v>1619</v>
      </c>
      <c r="J118" s="857" t="s">
        <v>759</v>
      </c>
      <c r="K118" s="858">
        <v>100</v>
      </c>
      <c r="L118" s="665"/>
      <c r="M118" s="859">
        <v>10</v>
      </c>
      <c r="N118" s="663">
        <v>10</v>
      </c>
      <c r="O118" s="833">
        <v>1</v>
      </c>
      <c r="P118" s="834">
        <v>1</v>
      </c>
      <c r="Q118" s="833">
        <v>1</v>
      </c>
      <c r="R118" s="930"/>
    </row>
    <row r="119" spans="1:18" ht="15" customHeight="1" x14ac:dyDescent="0.25">
      <c r="A119" s="662" t="s">
        <v>17</v>
      </c>
      <c r="B119" s="662" t="s">
        <v>1610</v>
      </c>
      <c r="C119" s="662" t="s">
        <v>1839</v>
      </c>
      <c r="D119" s="662" t="s">
        <v>1835</v>
      </c>
      <c r="E119" s="664" t="s">
        <v>1657</v>
      </c>
      <c r="F119" s="662" t="s">
        <v>699</v>
      </c>
      <c r="G119" s="662" t="s">
        <v>1660</v>
      </c>
      <c r="H119" s="662" t="s">
        <v>1656</v>
      </c>
      <c r="I119" s="659" t="s">
        <v>1619</v>
      </c>
      <c r="J119" s="857" t="s">
        <v>759</v>
      </c>
      <c r="K119" s="858">
        <v>100</v>
      </c>
      <c r="L119" s="665"/>
      <c r="M119" s="859">
        <v>24</v>
      </c>
      <c r="N119" s="663">
        <v>24</v>
      </c>
      <c r="O119" s="833">
        <v>1</v>
      </c>
      <c r="P119" s="834">
        <v>1</v>
      </c>
      <c r="Q119" s="833">
        <v>1</v>
      </c>
      <c r="R119" s="930"/>
    </row>
    <row r="120" spans="1:18" ht="15" customHeight="1" x14ac:dyDescent="0.25">
      <c r="A120" s="662" t="s">
        <v>17</v>
      </c>
      <c r="B120" s="662" t="s">
        <v>1610</v>
      </c>
      <c r="C120" s="662" t="s">
        <v>1839</v>
      </c>
      <c r="D120" s="662" t="s">
        <v>1828</v>
      </c>
      <c r="E120" s="664" t="s">
        <v>1658</v>
      </c>
      <c r="F120" s="662" t="s">
        <v>699</v>
      </c>
      <c r="G120" s="662" t="s">
        <v>1660</v>
      </c>
      <c r="H120" s="662" t="s">
        <v>1656</v>
      </c>
      <c r="I120" s="659" t="s">
        <v>1619</v>
      </c>
      <c r="J120" s="857" t="s">
        <v>759</v>
      </c>
      <c r="K120" s="858">
        <v>100</v>
      </c>
      <c r="L120" s="665"/>
      <c r="M120" s="859">
        <v>182</v>
      </c>
      <c r="N120" s="663">
        <v>182</v>
      </c>
      <c r="O120" s="833">
        <v>1</v>
      </c>
      <c r="P120" s="834">
        <v>1</v>
      </c>
      <c r="Q120" s="833">
        <v>1</v>
      </c>
      <c r="R120" s="930"/>
    </row>
    <row r="121" spans="1:18" ht="15" customHeight="1" x14ac:dyDescent="0.25">
      <c r="A121" s="662" t="s">
        <v>17</v>
      </c>
      <c r="B121" s="662" t="s">
        <v>1610</v>
      </c>
      <c r="C121" s="662" t="s">
        <v>1842</v>
      </c>
      <c r="D121" s="662" t="s">
        <v>1838</v>
      </c>
      <c r="E121" s="664" t="s">
        <v>1639</v>
      </c>
      <c r="F121" s="662" t="s">
        <v>699</v>
      </c>
      <c r="G121" s="662" t="s">
        <v>1660</v>
      </c>
      <c r="H121" s="662" t="s">
        <v>1656</v>
      </c>
      <c r="I121" s="659" t="s">
        <v>1619</v>
      </c>
      <c r="J121" s="857" t="s">
        <v>759</v>
      </c>
      <c r="K121" s="858">
        <v>100</v>
      </c>
      <c r="L121" s="665"/>
      <c r="M121" s="859">
        <v>8</v>
      </c>
      <c r="N121" s="663">
        <v>8</v>
      </c>
      <c r="O121" s="833">
        <v>1</v>
      </c>
      <c r="P121" s="834">
        <v>1</v>
      </c>
      <c r="Q121" s="833">
        <v>1</v>
      </c>
      <c r="R121" s="929" t="s">
        <v>1859</v>
      </c>
    </row>
    <row r="122" spans="1:18" ht="15" customHeight="1" x14ac:dyDescent="0.25">
      <c r="A122" s="662" t="s">
        <v>17</v>
      </c>
      <c r="B122" s="662" t="s">
        <v>1610</v>
      </c>
      <c r="C122" s="662" t="s">
        <v>1830</v>
      </c>
      <c r="D122" s="662" t="s">
        <v>1838</v>
      </c>
      <c r="E122" s="664" t="s">
        <v>1639</v>
      </c>
      <c r="F122" s="662" t="s">
        <v>699</v>
      </c>
      <c r="G122" s="662" t="s">
        <v>1660</v>
      </c>
      <c r="H122" s="662" t="s">
        <v>1656</v>
      </c>
      <c r="I122" s="659" t="s">
        <v>1619</v>
      </c>
      <c r="J122" s="857" t="s">
        <v>759</v>
      </c>
      <c r="K122" s="858">
        <v>100</v>
      </c>
      <c r="L122" s="665"/>
      <c r="M122" s="859">
        <v>12</v>
      </c>
      <c r="N122" s="663">
        <v>12</v>
      </c>
      <c r="O122" s="833">
        <v>1</v>
      </c>
      <c r="P122" s="834">
        <v>1</v>
      </c>
      <c r="Q122" s="833">
        <v>1</v>
      </c>
      <c r="R122" s="930"/>
    </row>
    <row r="123" spans="1:18" ht="15" customHeight="1" x14ac:dyDescent="0.25">
      <c r="A123" s="662" t="s">
        <v>17</v>
      </c>
      <c r="B123" s="662" t="s">
        <v>1610</v>
      </c>
      <c r="C123" s="662" t="s">
        <v>1842</v>
      </c>
      <c r="D123" s="662" t="s">
        <v>1837</v>
      </c>
      <c r="E123" s="664" t="s">
        <v>1638</v>
      </c>
      <c r="F123" s="662" t="s">
        <v>699</v>
      </c>
      <c r="G123" s="662" t="s">
        <v>1660</v>
      </c>
      <c r="H123" s="662" t="s">
        <v>1656</v>
      </c>
      <c r="I123" s="659" t="s">
        <v>1619</v>
      </c>
      <c r="J123" s="857" t="s">
        <v>759</v>
      </c>
      <c r="K123" s="858">
        <v>100</v>
      </c>
      <c r="L123" s="665"/>
      <c r="M123" s="859">
        <v>2</v>
      </c>
      <c r="N123" s="663">
        <v>2</v>
      </c>
      <c r="O123" s="833">
        <v>1</v>
      </c>
      <c r="P123" s="834">
        <v>1</v>
      </c>
      <c r="Q123" s="833">
        <v>1</v>
      </c>
      <c r="R123" s="929" t="s">
        <v>1859</v>
      </c>
    </row>
    <row r="124" spans="1:18" ht="15" customHeight="1" x14ac:dyDescent="0.25">
      <c r="A124" s="662" t="s">
        <v>17</v>
      </c>
      <c r="B124" s="662" t="s">
        <v>1610</v>
      </c>
      <c r="C124" s="662" t="s">
        <v>1830</v>
      </c>
      <c r="D124" s="662" t="s">
        <v>1837</v>
      </c>
      <c r="E124" s="664" t="s">
        <v>1638</v>
      </c>
      <c r="F124" s="662" t="s">
        <v>699</v>
      </c>
      <c r="G124" s="662" t="s">
        <v>1660</v>
      </c>
      <c r="H124" s="662" t="s">
        <v>1656</v>
      </c>
      <c r="I124" s="659" t="s">
        <v>1619</v>
      </c>
      <c r="J124" s="857" t="s">
        <v>759</v>
      </c>
      <c r="K124" s="858">
        <v>100</v>
      </c>
      <c r="L124" s="665"/>
      <c r="M124" s="859">
        <v>33</v>
      </c>
      <c r="N124" s="663">
        <v>33</v>
      </c>
      <c r="O124" s="833">
        <v>1</v>
      </c>
      <c r="P124" s="834">
        <v>1</v>
      </c>
      <c r="Q124" s="833">
        <v>1</v>
      </c>
      <c r="R124" s="930"/>
    </row>
    <row r="125" spans="1:18" ht="15" customHeight="1" x14ac:dyDescent="0.25">
      <c r="A125" s="662" t="s">
        <v>17</v>
      </c>
      <c r="B125" s="662" t="s">
        <v>1610</v>
      </c>
      <c r="C125" s="662" t="s">
        <v>1841</v>
      </c>
      <c r="D125" s="662" t="s">
        <v>1836</v>
      </c>
      <c r="E125" s="664" t="s">
        <v>1640</v>
      </c>
      <c r="F125" s="662" t="s">
        <v>699</v>
      </c>
      <c r="G125" s="662" t="s">
        <v>1660</v>
      </c>
      <c r="H125" s="662" t="s">
        <v>1656</v>
      </c>
      <c r="I125" s="659" t="s">
        <v>1619</v>
      </c>
      <c r="J125" s="857" t="s">
        <v>759</v>
      </c>
      <c r="K125" s="858">
        <v>100</v>
      </c>
      <c r="L125" s="665"/>
      <c r="M125" s="859">
        <v>1</v>
      </c>
      <c r="N125" s="663">
        <v>1</v>
      </c>
      <c r="O125" s="833">
        <v>1</v>
      </c>
      <c r="P125" s="834">
        <v>1</v>
      </c>
      <c r="Q125" s="833">
        <v>1</v>
      </c>
      <c r="R125" s="929" t="s">
        <v>1859</v>
      </c>
    </row>
    <row r="126" spans="1:18" ht="15" customHeight="1" x14ac:dyDescent="0.25">
      <c r="A126" s="662" t="s">
        <v>17</v>
      </c>
      <c r="B126" s="662" t="s">
        <v>1610</v>
      </c>
      <c r="C126" s="662" t="s">
        <v>1830</v>
      </c>
      <c r="D126" s="662" t="s">
        <v>1836</v>
      </c>
      <c r="E126" s="664" t="s">
        <v>1640</v>
      </c>
      <c r="F126" s="662" t="s">
        <v>699</v>
      </c>
      <c r="G126" s="662" t="s">
        <v>1660</v>
      </c>
      <c r="H126" s="662" t="s">
        <v>1656</v>
      </c>
      <c r="I126" s="659" t="s">
        <v>1619</v>
      </c>
      <c r="J126" s="857" t="s">
        <v>759</v>
      </c>
      <c r="K126" s="858">
        <v>100</v>
      </c>
      <c r="L126" s="665"/>
      <c r="M126" s="859">
        <v>67</v>
      </c>
      <c r="N126" s="663">
        <v>67</v>
      </c>
      <c r="O126" s="833">
        <v>1</v>
      </c>
      <c r="P126" s="834">
        <v>1</v>
      </c>
      <c r="Q126" s="833">
        <v>1</v>
      </c>
      <c r="R126" s="930"/>
    </row>
    <row r="127" spans="1:18" ht="15" customHeight="1" x14ac:dyDescent="0.25">
      <c r="A127" s="662" t="s">
        <v>17</v>
      </c>
      <c r="B127" s="662" t="s">
        <v>1610</v>
      </c>
      <c r="C127" s="662" t="s">
        <v>1842</v>
      </c>
      <c r="D127" s="662" t="s">
        <v>1843</v>
      </c>
      <c r="E127" s="664" t="s">
        <v>1639</v>
      </c>
      <c r="F127" s="662" t="s">
        <v>699</v>
      </c>
      <c r="G127" s="662" t="s">
        <v>1660</v>
      </c>
      <c r="H127" s="662" t="s">
        <v>1656</v>
      </c>
      <c r="I127" s="659" t="s">
        <v>1619</v>
      </c>
      <c r="J127" s="857" t="s">
        <v>759</v>
      </c>
      <c r="K127" s="858">
        <v>100</v>
      </c>
      <c r="L127" s="665"/>
      <c r="M127" s="859">
        <v>9</v>
      </c>
      <c r="N127" s="663">
        <v>9</v>
      </c>
      <c r="O127" s="833">
        <v>1</v>
      </c>
      <c r="P127" s="834">
        <v>1</v>
      </c>
      <c r="Q127" s="833">
        <v>1</v>
      </c>
      <c r="R127" s="929" t="s">
        <v>1859</v>
      </c>
    </row>
    <row r="128" spans="1:18" ht="15" customHeight="1" x14ac:dyDescent="0.25">
      <c r="A128" s="662" t="s">
        <v>17</v>
      </c>
      <c r="B128" s="662" t="s">
        <v>1610</v>
      </c>
      <c r="C128" s="662" t="s">
        <v>1842</v>
      </c>
      <c r="D128" s="662" t="s">
        <v>1835</v>
      </c>
      <c r="E128" s="658" t="s">
        <v>1616</v>
      </c>
      <c r="F128" s="662" t="s">
        <v>699</v>
      </c>
      <c r="G128" s="662" t="s">
        <v>1660</v>
      </c>
      <c r="H128" s="662" t="s">
        <v>1656</v>
      </c>
      <c r="I128" s="659" t="s">
        <v>1619</v>
      </c>
      <c r="J128" s="857" t="s">
        <v>759</v>
      </c>
      <c r="K128" s="858">
        <v>100</v>
      </c>
      <c r="L128" s="665"/>
      <c r="M128" s="859">
        <v>4</v>
      </c>
      <c r="N128" s="663">
        <v>4</v>
      </c>
      <c r="O128" s="833">
        <v>1</v>
      </c>
      <c r="P128" s="834">
        <v>1</v>
      </c>
      <c r="Q128" s="833">
        <v>1</v>
      </c>
      <c r="R128" s="929" t="s">
        <v>1859</v>
      </c>
    </row>
    <row r="129" spans="1:18" ht="15" customHeight="1" x14ac:dyDescent="0.25">
      <c r="A129" s="662" t="s">
        <v>17</v>
      </c>
      <c r="B129" s="662" t="s">
        <v>1610</v>
      </c>
      <c r="C129" s="662" t="s">
        <v>1841</v>
      </c>
      <c r="D129" s="662" t="s">
        <v>1835</v>
      </c>
      <c r="E129" s="658" t="s">
        <v>1616</v>
      </c>
      <c r="F129" s="662" t="s">
        <v>699</v>
      </c>
      <c r="G129" s="662" t="s">
        <v>1660</v>
      </c>
      <c r="H129" s="662" t="s">
        <v>1656</v>
      </c>
      <c r="I129" s="659" t="s">
        <v>1619</v>
      </c>
      <c r="J129" s="857" t="s">
        <v>759</v>
      </c>
      <c r="K129" s="858">
        <v>100</v>
      </c>
      <c r="L129" s="665"/>
      <c r="M129" s="859">
        <v>1</v>
      </c>
      <c r="N129" s="663">
        <v>1</v>
      </c>
      <c r="O129" s="833">
        <v>1</v>
      </c>
      <c r="P129" s="834">
        <v>1</v>
      </c>
      <c r="Q129" s="833">
        <v>1</v>
      </c>
      <c r="R129" s="929" t="s">
        <v>1859</v>
      </c>
    </row>
    <row r="130" spans="1:18" ht="15" customHeight="1" x14ac:dyDescent="0.25">
      <c r="A130" s="662" t="s">
        <v>17</v>
      </c>
      <c r="B130" s="662" t="s">
        <v>1610</v>
      </c>
      <c r="C130" s="662" t="s">
        <v>1831</v>
      </c>
      <c r="D130" s="662" t="s">
        <v>1836</v>
      </c>
      <c r="E130" s="664" t="s">
        <v>1637</v>
      </c>
      <c r="F130" s="662" t="s">
        <v>699</v>
      </c>
      <c r="G130" s="662" t="s">
        <v>1660</v>
      </c>
      <c r="H130" s="662" t="s">
        <v>1656</v>
      </c>
      <c r="I130" s="659" t="s">
        <v>1619</v>
      </c>
      <c r="J130" s="857" t="s">
        <v>759</v>
      </c>
      <c r="K130" s="858">
        <v>100</v>
      </c>
      <c r="L130" s="665"/>
      <c r="M130" s="859">
        <v>1</v>
      </c>
      <c r="N130" s="663">
        <v>1</v>
      </c>
      <c r="O130" s="833">
        <v>1</v>
      </c>
      <c r="P130" s="834">
        <v>1</v>
      </c>
      <c r="Q130" s="833">
        <v>1</v>
      </c>
      <c r="R130" s="929" t="s">
        <v>1859</v>
      </c>
    </row>
    <row r="131" spans="1:18" ht="15" customHeight="1" x14ac:dyDescent="0.25">
      <c r="A131" s="662" t="s">
        <v>17</v>
      </c>
      <c r="B131" s="662" t="s">
        <v>1610</v>
      </c>
      <c r="C131" s="662" t="s">
        <v>1830</v>
      </c>
      <c r="D131" s="662" t="s">
        <v>1835</v>
      </c>
      <c r="E131" s="658" t="s">
        <v>1616</v>
      </c>
      <c r="F131" s="662" t="s">
        <v>699</v>
      </c>
      <c r="G131" s="662" t="s">
        <v>1660</v>
      </c>
      <c r="H131" s="662" t="s">
        <v>1656</v>
      </c>
      <c r="I131" s="659" t="s">
        <v>1619</v>
      </c>
      <c r="J131" s="857" t="s">
        <v>759</v>
      </c>
      <c r="K131" s="858">
        <v>100</v>
      </c>
      <c r="L131" s="665"/>
      <c r="M131" s="859">
        <v>48</v>
      </c>
      <c r="N131" s="663">
        <v>47</v>
      </c>
      <c r="O131" s="833">
        <v>0.97916666666666663</v>
      </c>
      <c r="P131" s="834">
        <v>0.97916666666666663</v>
      </c>
      <c r="Q131" s="833">
        <v>0.97916666666666663</v>
      </c>
      <c r="R131" s="930"/>
    </row>
    <row r="132" spans="1:18" ht="15" customHeight="1" x14ac:dyDescent="0.25">
      <c r="A132" s="662" t="s">
        <v>17</v>
      </c>
      <c r="B132" s="662" t="s">
        <v>1610</v>
      </c>
      <c r="C132" s="662" t="s">
        <v>1830</v>
      </c>
      <c r="D132" s="662" t="s">
        <v>1828</v>
      </c>
      <c r="E132" s="658" t="s">
        <v>1616</v>
      </c>
      <c r="F132" s="662" t="s">
        <v>699</v>
      </c>
      <c r="G132" s="662" t="s">
        <v>1660</v>
      </c>
      <c r="H132" s="662" t="s">
        <v>1656</v>
      </c>
      <c r="I132" s="659" t="s">
        <v>1619</v>
      </c>
      <c r="J132" s="857" t="s">
        <v>759</v>
      </c>
      <c r="K132" s="858">
        <v>100</v>
      </c>
      <c r="L132" s="665"/>
      <c r="M132" s="869">
        <v>18</v>
      </c>
      <c r="N132" s="660">
        <v>18</v>
      </c>
      <c r="O132" s="833">
        <v>1</v>
      </c>
      <c r="P132" s="834">
        <v>1</v>
      </c>
      <c r="Q132" s="833">
        <v>1</v>
      </c>
      <c r="R132" s="930"/>
    </row>
    <row r="133" spans="1:18" ht="15" customHeight="1" x14ac:dyDescent="0.25">
      <c r="A133" s="662" t="s">
        <v>17</v>
      </c>
      <c r="B133" s="662" t="s">
        <v>1610</v>
      </c>
      <c r="C133" s="662" t="s">
        <v>1827</v>
      </c>
      <c r="D133" s="662" t="s">
        <v>1836</v>
      </c>
      <c r="E133" s="664" t="s">
        <v>1637</v>
      </c>
      <c r="F133" s="662" t="s">
        <v>699</v>
      </c>
      <c r="G133" s="662" t="s">
        <v>1660</v>
      </c>
      <c r="H133" s="662" t="s">
        <v>1656</v>
      </c>
      <c r="I133" s="659" t="s">
        <v>1619</v>
      </c>
      <c r="J133" s="857" t="s">
        <v>759</v>
      </c>
      <c r="K133" s="858">
        <v>100</v>
      </c>
      <c r="L133" s="665"/>
      <c r="M133" s="859">
        <v>4</v>
      </c>
      <c r="N133" s="663">
        <v>4</v>
      </c>
      <c r="O133" s="833">
        <v>1</v>
      </c>
      <c r="P133" s="834">
        <v>1</v>
      </c>
      <c r="Q133" s="833">
        <v>1</v>
      </c>
      <c r="R133" s="930"/>
    </row>
    <row r="134" spans="1:18" ht="15" customHeight="1" x14ac:dyDescent="0.25">
      <c r="A134" s="662" t="s">
        <v>17</v>
      </c>
      <c r="B134" s="662" t="s">
        <v>1610</v>
      </c>
      <c r="C134" s="662" t="s">
        <v>1834</v>
      </c>
      <c r="D134" s="662" t="s">
        <v>1835</v>
      </c>
      <c r="E134" s="664" t="s">
        <v>1636</v>
      </c>
      <c r="F134" s="662" t="s">
        <v>699</v>
      </c>
      <c r="G134" s="662" t="s">
        <v>1660</v>
      </c>
      <c r="H134" s="662" t="s">
        <v>1656</v>
      </c>
      <c r="I134" s="659" t="s">
        <v>1619</v>
      </c>
      <c r="J134" s="857" t="s">
        <v>759</v>
      </c>
      <c r="K134" s="858">
        <v>100</v>
      </c>
      <c r="L134" s="665"/>
      <c r="M134" s="859">
        <v>1</v>
      </c>
      <c r="N134" s="663">
        <v>1</v>
      </c>
      <c r="O134" s="833">
        <v>1</v>
      </c>
      <c r="P134" s="834">
        <v>1</v>
      </c>
      <c r="Q134" s="833">
        <v>1</v>
      </c>
      <c r="R134" s="929" t="s">
        <v>1859</v>
      </c>
    </row>
    <row r="135" spans="1:18" ht="15" customHeight="1" x14ac:dyDescent="0.25">
      <c r="A135" s="662" t="s">
        <v>17</v>
      </c>
      <c r="B135" s="662" t="s">
        <v>1610</v>
      </c>
      <c r="C135" s="662" t="s">
        <v>1831</v>
      </c>
      <c r="D135" s="662" t="s">
        <v>1835</v>
      </c>
      <c r="E135" s="664" t="s">
        <v>1636</v>
      </c>
      <c r="F135" s="662" t="s">
        <v>699</v>
      </c>
      <c r="G135" s="662" t="s">
        <v>1660</v>
      </c>
      <c r="H135" s="662" t="s">
        <v>1656</v>
      </c>
      <c r="I135" s="659" t="s">
        <v>1619</v>
      </c>
      <c r="J135" s="857" t="s">
        <v>759</v>
      </c>
      <c r="K135" s="858">
        <v>100</v>
      </c>
      <c r="L135" s="665"/>
      <c r="M135" s="859">
        <v>36</v>
      </c>
      <c r="N135" s="663">
        <v>36</v>
      </c>
      <c r="O135" s="833">
        <v>1</v>
      </c>
      <c r="P135" s="834">
        <v>1</v>
      </c>
      <c r="Q135" s="833">
        <v>1</v>
      </c>
      <c r="R135" s="929" t="s">
        <v>1859</v>
      </c>
    </row>
    <row r="136" spans="1:18" ht="15" customHeight="1" x14ac:dyDescent="0.25">
      <c r="A136" s="662" t="s">
        <v>17</v>
      </c>
      <c r="B136" s="662" t="s">
        <v>1610</v>
      </c>
      <c r="C136" s="662" t="s">
        <v>1827</v>
      </c>
      <c r="D136" s="662" t="s">
        <v>1835</v>
      </c>
      <c r="E136" s="664" t="s">
        <v>1636</v>
      </c>
      <c r="F136" s="662" t="s">
        <v>699</v>
      </c>
      <c r="G136" s="662" t="s">
        <v>1660</v>
      </c>
      <c r="H136" s="662" t="s">
        <v>1656</v>
      </c>
      <c r="I136" s="659" t="s">
        <v>1619</v>
      </c>
      <c r="J136" s="857" t="s">
        <v>759</v>
      </c>
      <c r="K136" s="858">
        <v>100</v>
      </c>
      <c r="L136" s="665"/>
      <c r="M136" s="859">
        <v>60</v>
      </c>
      <c r="N136" s="663">
        <v>60</v>
      </c>
      <c r="O136" s="833">
        <v>1</v>
      </c>
      <c r="P136" s="834">
        <v>1</v>
      </c>
      <c r="Q136" s="833">
        <v>1</v>
      </c>
      <c r="R136" s="930"/>
    </row>
    <row r="137" spans="1:18" s="868" customFormat="1" ht="15" customHeight="1" x14ac:dyDescent="0.25">
      <c r="A137" s="860" t="s">
        <v>17</v>
      </c>
      <c r="B137" s="860" t="s">
        <v>1610</v>
      </c>
      <c r="C137" s="860" t="s">
        <v>1834</v>
      </c>
      <c r="D137" s="860" t="s">
        <v>1828</v>
      </c>
      <c r="E137" s="860" t="s">
        <v>1633</v>
      </c>
      <c r="F137" s="860" t="s">
        <v>699</v>
      </c>
      <c r="G137" s="860" t="s">
        <v>1660</v>
      </c>
      <c r="H137" s="860" t="s">
        <v>1656</v>
      </c>
      <c r="I137" s="861" t="s">
        <v>1619</v>
      </c>
      <c r="J137" s="862" t="s">
        <v>759</v>
      </c>
      <c r="K137" s="863">
        <v>100</v>
      </c>
      <c r="L137" s="864"/>
      <c r="M137" s="865">
        <v>18</v>
      </c>
      <c r="N137" s="866">
        <v>18</v>
      </c>
      <c r="O137" s="867">
        <v>1</v>
      </c>
      <c r="P137" s="867">
        <v>1</v>
      </c>
      <c r="Q137" s="867">
        <v>1</v>
      </c>
      <c r="R137" s="881" t="s">
        <v>1861</v>
      </c>
    </row>
    <row r="138" spans="1:18" ht="15" customHeight="1" x14ac:dyDescent="0.25">
      <c r="A138" s="662" t="s">
        <v>17</v>
      </c>
      <c r="B138" s="662" t="s">
        <v>1610</v>
      </c>
      <c r="C138" s="662" t="s">
        <v>1832</v>
      </c>
      <c r="D138" s="662" t="s">
        <v>1835</v>
      </c>
      <c r="E138" s="664" t="s">
        <v>1636</v>
      </c>
      <c r="F138" s="662" t="s">
        <v>699</v>
      </c>
      <c r="G138" s="662" t="s">
        <v>1660</v>
      </c>
      <c r="H138" s="662" t="s">
        <v>1656</v>
      </c>
      <c r="I138" s="659" t="s">
        <v>1619</v>
      </c>
      <c r="J138" s="857" t="s">
        <v>759</v>
      </c>
      <c r="K138" s="858">
        <v>100</v>
      </c>
      <c r="L138" s="665"/>
      <c r="M138" s="859">
        <v>1</v>
      </c>
      <c r="N138" s="663">
        <v>1</v>
      </c>
      <c r="O138" s="833">
        <v>1</v>
      </c>
      <c r="P138" s="834">
        <v>1</v>
      </c>
      <c r="Q138" s="833">
        <v>1</v>
      </c>
      <c r="R138" s="929" t="s">
        <v>1859</v>
      </c>
    </row>
    <row r="139" spans="1:18" ht="15" customHeight="1" x14ac:dyDescent="0.25">
      <c r="A139" s="662" t="s">
        <v>17</v>
      </c>
      <c r="B139" s="662" t="s">
        <v>1610</v>
      </c>
      <c r="C139" s="662" t="s">
        <v>1833</v>
      </c>
      <c r="D139" s="662" t="s">
        <v>1828</v>
      </c>
      <c r="E139" s="664" t="s">
        <v>1633</v>
      </c>
      <c r="F139" s="662" t="s">
        <v>699</v>
      </c>
      <c r="G139" s="662" t="s">
        <v>1660</v>
      </c>
      <c r="H139" s="662" t="s">
        <v>1656</v>
      </c>
      <c r="I139" s="659" t="s">
        <v>1619</v>
      </c>
      <c r="J139" s="857" t="s">
        <v>759</v>
      </c>
      <c r="K139" s="858">
        <v>100</v>
      </c>
      <c r="L139" s="665"/>
      <c r="M139" s="859">
        <v>6</v>
      </c>
      <c r="N139" s="663">
        <v>6</v>
      </c>
      <c r="O139" s="833">
        <v>1</v>
      </c>
      <c r="P139" s="834">
        <v>1</v>
      </c>
      <c r="Q139" s="833">
        <v>1</v>
      </c>
      <c r="R139" s="929" t="s">
        <v>1859</v>
      </c>
    </row>
    <row r="140" spans="1:18" ht="15" customHeight="1" x14ac:dyDescent="0.25">
      <c r="A140" s="662" t="s">
        <v>17</v>
      </c>
      <c r="B140" s="662" t="s">
        <v>1610</v>
      </c>
      <c r="C140" s="662" t="s">
        <v>1832</v>
      </c>
      <c r="D140" s="662" t="s">
        <v>1828</v>
      </c>
      <c r="E140" s="664" t="s">
        <v>1633</v>
      </c>
      <c r="F140" s="662" t="s">
        <v>699</v>
      </c>
      <c r="G140" s="662" t="s">
        <v>1660</v>
      </c>
      <c r="H140" s="662" t="s">
        <v>1656</v>
      </c>
      <c r="I140" s="659" t="s">
        <v>1619</v>
      </c>
      <c r="J140" s="857" t="s">
        <v>759</v>
      </c>
      <c r="K140" s="858">
        <v>100</v>
      </c>
      <c r="L140" s="665"/>
      <c r="M140" s="859">
        <v>15</v>
      </c>
      <c r="N140" s="663">
        <v>15</v>
      </c>
      <c r="O140" s="833">
        <v>1</v>
      </c>
      <c r="P140" s="834">
        <v>1</v>
      </c>
      <c r="Q140" s="833">
        <v>1</v>
      </c>
      <c r="R140" s="929" t="s">
        <v>1859</v>
      </c>
    </row>
    <row r="141" spans="1:18" ht="15" customHeight="1" x14ac:dyDescent="0.25">
      <c r="A141" s="662" t="s">
        <v>17</v>
      </c>
      <c r="B141" s="662" t="s">
        <v>1610</v>
      </c>
      <c r="C141" s="662" t="s">
        <v>1831</v>
      </c>
      <c r="D141" s="662" t="s">
        <v>1828</v>
      </c>
      <c r="E141" s="664" t="s">
        <v>1633</v>
      </c>
      <c r="F141" s="662" t="s">
        <v>699</v>
      </c>
      <c r="G141" s="662" t="s">
        <v>1660</v>
      </c>
      <c r="H141" s="662" t="s">
        <v>1656</v>
      </c>
      <c r="I141" s="659" t="s">
        <v>1619</v>
      </c>
      <c r="J141" s="857" t="s">
        <v>759</v>
      </c>
      <c r="K141" s="858">
        <v>100</v>
      </c>
      <c r="L141" s="665"/>
      <c r="M141" s="859">
        <v>280</v>
      </c>
      <c r="N141" s="663">
        <v>279</v>
      </c>
      <c r="O141" s="833">
        <v>0.99642857142857144</v>
      </c>
      <c r="P141" s="834">
        <v>0.99642857142857144</v>
      </c>
      <c r="Q141" s="833">
        <v>0.99642857142857144</v>
      </c>
      <c r="R141" s="929" t="s">
        <v>1859</v>
      </c>
    </row>
    <row r="142" spans="1:18" ht="15" customHeight="1" x14ac:dyDescent="0.25">
      <c r="A142" s="662" t="s">
        <v>17</v>
      </c>
      <c r="B142" s="662" t="s">
        <v>1610</v>
      </c>
      <c r="C142" s="662" t="s">
        <v>1827</v>
      </c>
      <c r="D142" s="662" t="s">
        <v>1828</v>
      </c>
      <c r="E142" s="664" t="s">
        <v>1633</v>
      </c>
      <c r="F142" s="662" t="s">
        <v>699</v>
      </c>
      <c r="G142" s="662" t="s">
        <v>1660</v>
      </c>
      <c r="H142" s="662" t="s">
        <v>1656</v>
      </c>
      <c r="I142" s="659" t="s">
        <v>1619</v>
      </c>
      <c r="J142" s="857" t="s">
        <v>759</v>
      </c>
      <c r="K142" s="858">
        <v>100</v>
      </c>
      <c r="L142" s="665"/>
      <c r="M142" s="859">
        <v>192</v>
      </c>
      <c r="N142" s="663">
        <v>192</v>
      </c>
      <c r="O142" s="833">
        <v>1</v>
      </c>
      <c r="P142" s="834">
        <v>1</v>
      </c>
      <c r="Q142" s="833">
        <v>1</v>
      </c>
      <c r="R142" s="930"/>
    </row>
    <row r="143" spans="1:18" ht="15" customHeight="1" x14ac:dyDescent="0.25">
      <c r="A143" s="662" t="s">
        <v>17</v>
      </c>
      <c r="B143" s="662" t="s">
        <v>1610</v>
      </c>
      <c r="C143" s="662" t="s">
        <v>1827</v>
      </c>
      <c r="D143" s="662" t="s">
        <v>1836</v>
      </c>
      <c r="E143" s="664" t="s">
        <v>1637</v>
      </c>
      <c r="F143" s="662" t="s">
        <v>699</v>
      </c>
      <c r="G143" s="662" t="s">
        <v>1661</v>
      </c>
      <c r="H143" s="662" t="s">
        <v>1656</v>
      </c>
      <c r="I143" s="659" t="s">
        <v>1619</v>
      </c>
      <c r="J143" s="857" t="s">
        <v>759</v>
      </c>
      <c r="K143" s="858">
        <v>100</v>
      </c>
      <c r="L143" s="665"/>
      <c r="M143" s="859">
        <v>4</v>
      </c>
      <c r="N143" s="663">
        <v>4</v>
      </c>
      <c r="O143" s="833">
        <v>1</v>
      </c>
      <c r="P143" s="834">
        <v>1</v>
      </c>
      <c r="Q143" s="833">
        <v>1</v>
      </c>
      <c r="R143" s="930"/>
    </row>
    <row r="144" spans="1:18" ht="15" customHeight="1" x14ac:dyDescent="0.25">
      <c r="A144" s="662" t="s">
        <v>17</v>
      </c>
      <c r="B144" s="662" t="s">
        <v>1610</v>
      </c>
      <c r="C144" s="662" t="s">
        <v>1831</v>
      </c>
      <c r="D144" s="662" t="s">
        <v>1836</v>
      </c>
      <c r="E144" s="664" t="s">
        <v>1637</v>
      </c>
      <c r="F144" s="662" t="s">
        <v>699</v>
      </c>
      <c r="G144" s="662" t="s">
        <v>1661</v>
      </c>
      <c r="H144" s="662" t="s">
        <v>1656</v>
      </c>
      <c r="I144" s="659" t="s">
        <v>1619</v>
      </c>
      <c r="J144" s="857" t="s">
        <v>759</v>
      </c>
      <c r="K144" s="858">
        <v>100</v>
      </c>
      <c r="L144" s="665"/>
      <c r="M144" s="859">
        <v>1</v>
      </c>
      <c r="N144" s="663">
        <v>1</v>
      </c>
      <c r="O144" s="833">
        <v>1</v>
      </c>
      <c r="P144" s="834">
        <v>1</v>
      </c>
      <c r="Q144" s="833">
        <v>1</v>
      </c>
      <c r="R144" s="929" t="s">
        <v>1859</v>
      </c>
    </row>
    <row r="145" spans="1:18" ht="15" customHeight="1" x14ac:dyDescent="0.25">
      <c r="A145" s="662" t="s">
        <v>17</v>
      </c>
      <c r="B145" s="662" t="s">
        <v>1610</v>
      </c>
      <c r="C145" s="662" t="s">
        <v>1830</v>
      </c>
      <c r="D145" s="662" t="s">
        <v>1836</v>
      </c>
      <c r="E145" s="664" t="s">
        <v>1640</v>
      </c>
      <c r="F145" s="662" t="s">
        <v>699</v>
      </c>
      <c r="G145" s="662" t="s">
        <v>1661</v>
      </c>
      <c r="H145" s="662" t="s">
        <v>1656</v>
      </c>
      <c r="I145" s="659" t="s">
        <v>1619</v>
      </c>
      <c r="J145" s="857" t="s">
        <v>759</v>
      </c>
      <c r="K145" s="858">
        <v>100</v>
      </c>
      <c r="L145" s="665"/>
      <c r="M145" s="859">
        <v>67</v>
      </c>
      <c r="N145" s="663">
        <v>67</v>
      </c>
      <c r="O145" s="833">
        <v>1</v>
      </c>
      <c r="P145" s="834">
        <v>1</v>
      </c>
      <c r="Q145" s="833">
        <v>1</v>
      </c>
      <c r="R145" s="930"/>
    </row>
    <row r="146" spans="1:18" ht="15" customHeight="1" x14ac:dyDescent="0.25">
      <c r="A146" s="662" t="s">
        <v>17</v>
      </c>
      <c r="B146" s="662" t="s">
        <v>1610</v>
      </c>
      <c r="C146" s="662" t="s">
        <v>1841</v>
      </c>
      <c r="D146" s="662" t="s">
        <v>1836</v>
      </c>
      <c r="E146" s="664" t="s">
        <v>1640</v>
      </c>
      <c r="F146" s="662" t="s">
        <v>699</v>
      </c>
      <c r="G146" s="662" t="s">
        <v>1661</v>
      </c>
      <c r="H146" s="662" t="s">
        <v>1656</v>
      </c>
      <c r="I146" s="659" t="s">
        <v>1619</v>
      </c>
      <c r="J146" s="857" t="s">
        <v>759</v>
      </c>
      <c r="K146" s="858">
        <v>100</v>
      </c>
      <c r="L146" s="665"/>
      <c r="M146" s="859">
        <v>1</v>
      </c>
      <c r="N146" s="663">
        <v>1</v>
      </c>
      <c r="O146" s="833">
        <v>1</v>
      </c>
      <c r="P146" s="834">
        <v>1</v>
      </c>
      <c r="Q146" s="833">
        <v>1</v>
      </c>
      <c r="R146" s="929" t="s">
        <v>1859</v>
      </c>
    </row>
    <row r="147" spans="1:18" ht="15" customHeight="1" x14ac:dyDescent="0.25">
      <c r="A147" s="662" t="s">
        <v>17</v>
      </c>
      <c r="B147" s="662" t="s">
        <v>1610</v>
      </c>
      <c r="C147" s="662" t="s">
        <v>1842</v>
      </c>
      <c r="D147" s="662" t="s">
        <v>1843</v>
      </c>
      <c r="E147" s="664" t="s">
        <v>1639</v>
      </c>
      <c r="F147" s="662" t="s">
        <v>699</v>
      </c>
      <c r="G147" s="662" t="s">
        <v>1661</v>
      </c>
      <c r="H147" s="662" t="s">
        <v>1656</v>
      </c>
      <c r="I147" s="659" t="s">
        <v>1619</v>
      </c>
      <c r="J147" s="857" t="s">
        <v>759</v>
      </c>
      <c r="K147" s="858">
        <v>100</v>
      </c>
      <c r="L147" s="665"/>
      <c r="M147" s="859">
        <v>9</v>
      </c>
      <c r="N147" s="663">
        <v>9</v>
      </c>
      <c r="O147" s="833">
        <v>1</v>
      </c>
      <c r="P147" s="834">
        <v>1</v>
      </c>
      <c r="Q147" s="833">
        <v>1</v>
      </c>
      <c r="R147" s="929" t="s">
        <v>1859</v>
      </c>
    </row>
    <row r="148" spans="1:18" ht="15" customHeight="1" x14ac:dyDescent="0.25">
      <c r="A148" s="662" t="s">
        <v>17</v>
      </c>
      <c r="B148" s="662" t="s">
        <v>1610</v>
      </c>
      <c r="C148" s="662" t="s">
        <v>1830</v>
      </c>
      <c r="D148" s="662" t="s">
        <v>1837</v>
      </c>
      <c r="E148" s="664" t="s">
        <v>1638</v>
      </c>
      <c r="F148" s="662" t="s">
        <v>699</v>
      </c>
      <c r="G148" s="662" t="s">
        <v>1661</v>
      </c>
      <c r="H148" s="662" t="s">
        <v>1656</v>
      </c>
      <c r="I148" s="659" t="s">
        <v>1619</v>
      </c>
      <c r="J148" s="857" t="s">
        <v>759</v>
      </c>
      <c r="K148" s="858">
        <v>100</v>
      </c>
      <c r="L148" s="665"/>
      <c r="M148" s="859">
        <v>33</v>
      </c>
      <c r="N148" s="663">
        <v>33</v>
      </c>
      <c r="O148" s="833">
        <v>1</v>
      </c>
      <c r="P148" s="834">
        <v>1</v>
      </c>
      <c r="Q148" s="833">
        <v>1</v>
      </c>
      <c r="R148" s="930"/>
    </row>
    <row r="149" spans="1:18" ht="15" customHeight="1" x14ac:dyDescent="0.25">
      <c r="A149" s="662" t="s">
        <v>17</v>
      </c>
      <c r="B149" s="662" t="s">
        <v>1610</v>
      </c>
      <c r="C149" s="662" t="s">
        <v>1842</v>
      </c>
      <c r="D149" s="662" t="s">
        <v>1837</v>
      </c>
      <c r="E149" s="664" t="s">
        <v>1638</v>
      </c>
      <c r="F149" s="662" t="s">
        <v>699</v>
      </c>
      <c r="G149" s="662" t="s">
        <v>1661</v>
      </c>
      <c r="H149" s="662" t="s">
        <v>1656</v>
      </c>
      <c r="I149" s="659" t="s">
        <v>1619</v>
      </c>
      <c r="J149" s="857" t="s">
        <v>759</v>
      </c>
      <c r="K149" s="858">
        <v>100</v>
      </c>
      <c r="L149" s="665"/>
      <c r="M149" s="859">
        <v>2</v>
      </c>
      <c r="N149" s="663">
        <v>2</v>
      </c>
      <c r="O149" s="833">
        <v>1</v>
      </c>
      <c r="P149" s="834">
        <v>1</v>
      </c>
      <c r="Q149" s="833">
        <v>1</v>
      </c>
      <c r="R149" s="929" t="s">
        <v>1859</v>
      </c>
    </row>
    <row r="150" spans="1:18" ht="15" customHeight="1" x14ac:dyDescent="0.25">
      <c r="A150" s="662" t="s">
        <v>17</v>
      </c>
      <c r="B150" s="662" t="s">
        <v>1610</v>
      </c>
      <c r="C150" s="662" t="s">
        <v>1830</v>
      </c>
      <c r="D150" s="662" t="s">
        <v>1838</v>
      </c>
      <c r="E150" s="664" t="s">
        <v>1639</v>
      </c>
      <c r="F150" s="662" t="s">
        <v>699</v>
      </c>
      <c r="G150" s="662" t="s">
        <v>1661</v>
      </c>
      <c r="H150" s="662" t="s">
        <v>1656</v>
      </c>
      <c r="I150" s="659" t="s">
        <v>1619</v>
      </c>
      <c r="J150" s="857" t="s">
        <v>759</v>
      </c>
      <c r="K150" s="858">
        <v>100</v>
      </c>
      <c r="L150" s="665"/>
      <c r="M150" s="859">
        <v>12</v>
      </c>
      <c r="N150" s="663">
        <v>12</v>
      </c>
      <c r="O150" s="833">
        <v>1</v>
      </c>
      <c r="P150" s="834">
        <v>1</v>
      </c>
      <c r="Q150" s="833">
        <v>1</v>
      </c>
      <c r="R150" s="930"/>
    </row>
    <row r="151" spans="1:18" ht="15" customHeight="1" x14ac:dyDescent="0.25">
      <c r="A151" s="662" t="s">
        <v>17</v>
      </c>
      <c r="B151" s="662" t="s">
        <v>1610</v>
      </c>
      <c r="C151" s="662" t="s">
        <v>1842</v>
      </c>
      <c r="D151" s="662" t="s">
        <v>1838</v>
      </c>
      <c r="E151" s="664" t="s">
        <v>1639</v>
      </c>
      <c r="F151" s="662" t="s">
        <v>699</v>
      </c>
      <c r="G151" s="662" t="s">
        <v>1661</v>
      </c>
      <c r="H151" s="662" t="s">
        <v>1656</v>
      </c>
      <c r="I151" s="659" t="s">
        <v>1619</v>
      </c>
      <c r="J151" s="857" t="s">
        <v>759</v>
      </c>
      <c r="K151" s="858">
        <v>100</v>
      </c>
      <c r="L151" s="665"/>
      <c r="M151" s="859">
        <v>8</v>
      </c>
      <c r="N151" s="663">
        <v>8</v>
      </c>
      <c r="O151" s="833">
        <v>1</v>
      </c>
      <c r="P151" s="834">
        <v>1</v>
      </c>
      <c r="Q151" s="833">
        <v>1</v>
      </c>
      <c r="R151" s="929" t="s">
        <v>1859</v>
      </c>
    </row>
    <row r="152" spans="1:18" ht="15" customHeight="1" x14ac:dyDescent="0.25">
      <c r="A152" s="662" t="s">
        <v>17</v>
      </c>
      <c r="B152" s="662" t="s">
        <v>1610</v>
      </c>
      <c r="C152" s="662" t="s">
        <v>1839</v>
      </c>
      <c r="D152" s="662" t="s">
        <v>1837</v>
      </c>
      <c r="E152" s="664" t="s">
        <v>1654</v>
      </c>
      <c r="F152" s="662" t="s">
        <v>699</v>
      </c>
      <c r="G152" s="662" t="s">
        <v>1661</v>
      </c>
      <c r="H152" s="662" t="s">
        <v>1656</v>
      </c>
      <c r="I152" s="659" t="s">
        <v>1619</v>
      </c>
      <c r="J152" s="857" t="s">
        <v>759</v>
      </c>
      <c r="K152" s="858">
        <v>100</v>
      </c>
      <c r="L152" s="665"/>
      <c r="M152" s="859">
        <v>6</v>
      </c>
      <c r="N152" s="663">
        <v>6</v>
      </c>
      <c r="O152" s="833">
        <v>1</v>
      </c>
      <c r="P152" s="834">
        <v>1</v>
      </c>
      <c r="Q152" s="833">
        <v>1</v>
      </c>
      <c r="R152" s="930"/>
    </row>
    <row r="153" spans="1:18" ht="15" customHeight="1" x14ac:dyDescent="0.25">
      <c r="A153" s="662" t="s">
        <v>17</v>
      </c>
      <c r="B153" s="662" t="s">
        <v>1610</v>
      </c>
      <c r="C153" s="662" t="s">
        <v>1839</v>
      </c>
      <c r="D153" s="662" t="s">
        <v>1836</v>
      </c>
      <c r="E153" s="664" t="s">
        <v>1654</v>
      </c>
      <c r="F153" s="662" t="s">
        <v>699</v>
      </c>
      <c r="G153" s="662" t="s">
        <v>1661</v>
      </c>
      <c r="H153" s="662" t="s">
        <v>1656</v>
      </c>
      <c r="I153" s="659" t="s">
        <v>1619</v>
      </c>
      <c r="J153" s="857" t="s">
        <v>759</v>
      </c>
      <c r="K153" s="858">
        <v>100</v>
      </c>
      <c r="L153" s="665"/>
      <c r="M153" s="859">
        <v>10</v>
      </c>
      <c r="N153" s="663">
        <v>10</v>
      </c>
      <c r="O153" s="833">
        <v>1</v>
      </c>
      <c r="P153" s="834">
        <v>1</v>
      </c>
      <c r="Q153" s="833">
        <v>1</v>
      </c>
      <c r="R153" s="930"/>
    </row>
    <row r="154" spans="1:18" s="868" customFormat="1" ht="15" customHeight="1" x14ac:dyDescent="0.25">
      <c r="A154" s="860" t="s">
        <v>17</v>
      </c>
      <c r="B154" s="860" t="s">
        <v>1610</v>
      </c>
      <c r="C154" s="860" t="s">
        <v>1839</v>
      </c>
      <c r="D154" s="860" t="s">
        <v>1838</v>
      </c>
      <c r="E154" s="860" t="s">
        <v>1654</v>
      </c>
      <c r="F154" s="860" t="s">
        <v>699</v>
      </c>
      <c r="G154" s="860" t="s">
        <v>1661</v>
      </c>
      <c r="H154" s="860" t="s">
        <v>1656</v>
      </c>
      <c r="I154" s="861" t="s">
        <v>1619</v>
      </c>
      <c r="J154" s="862" t="s">
        <v>759</v>
      </c>
      <c r="K154" s="863">
        <v>100</v>
      </c>
      <c r="L154" s="864"/>
      <c r="M154" s="865">
        <v>3</v>
      </c>
      <c r="N154" s="866">
        <v>3</v>
      </c>
      <c r="O154" s="867">
        <v>1</v>
      </c>
      <c r="P154" s="867">
        <v>1</v>
      </c>
      <c r="Q154" s="867">
        <v>1</v>
      </c>
      <c r="R154" s="931" t="s">
        <v>1862</v>
      </c>
    </row>
    <row r="155" spans="1:18" ht="15" customHeight="1" x14ac:dyDescent="0.25">
      <c r="A155" s="662" t="s">
        <v>17</v>
      </c>
      <c r="B155" s="662" t="s">
        <v>1610</v>
      </c>
      <c r="C155" s="662" t="s">
        <v>1827</v>
      </c>
      <c r="D155" s="662" t="s">
        <v>1835</v>
      </c>
      <c r="E155" s="664" t="s">
        <v>1636</v>
      </c>
      <c r="F155" s="662" t="s">
        <v>699</v>
      </c>
      <c r="G155" s="662" t="s">
        <v>1661</v>
      </c>
      <c r="H155" s="662" t="s">
        <v>1656</v>
      </c>
      <c r="I155" s="659" t="s">
        <v>1619</v>
      </c>
      <c r="J155" s="857" t="s">
        <v>759</v>
      </c>
      <c r="K155" s="858">
        <v>100</v>
      </c>
      <c r="L155" s="665"/>
      <c r="M155" s="859">
        <v>60</v>
      </c>
      <c r="N155" s="663">
        <v>60</v>
      </c>
      <c r="O155" s="833">
        <v>1</v>
      </c>
      <c r="P155" s="834">
        <v>1</v>
      </c>
      <c r="Q155" s="833">
        <v>1</v>
      </c>
      <c r="R155" s="930"/>
    </row>
    <row r="156" spans="1:18" ht="15" customHeight="1" x14ac:dyDescent="0.25">
      <c r="A156" s="662" t="s">
        <v>17</v>
      </c>
      <c r="B156" s="662" t="s">
        <v>1610</v>
      </c>
      <c r="C156" s="662" t="s">
        <v>1831</v>
      </c>
      <c r="D156" s="662" t="s">
        <v>1835</v>
      </c>
      <c r="E156" s="664" t="s">
        <v>1636</v>
      </c>
      <c r="F156" s="662" t="s">
        <v>699</v>
      </c>
      <c r="G156" s="662" t="s">
        <v>1661</v>
      </c>
      <c r="H156" s="662" t="s">
        <v>1656</v>
      </c>
      <c r="I156" s="659" t="s">
        <v>1619</v>
      </c>
      <c r="J156" s="857" t="s">
        <v>759</v>
      </c>
      <c r="K156" s="858">
        <v>100</v>
      </c>
      <c r="L156" s="665"/>
      <c r="M156" s="859">
        <v>36</v>
      </c>
      <c r="N156" s="663">
        <v>36</v>
      </c>
      <c r="O156" s="833">
        <v>1</v>
      </c>
      <c r="P156" s="834">
        <v>1</v>
      </c>
      <c r="Q156" s="833">
        <v>1</v>
      </c>
      <c r="R156" s="929" t="s">
        <v>1859</v>
      </c>
    </row>
    <row r="157" spans="1:18" ht="15" customHeight="1" x14ac:dyDescent="0.25">
      <c r="A157" s="662" t="s">
        <v>17</v>
      </c>
      <c r="B157" s="662" t="s">
        <v>1610</v>
      </c>
      <c r="C157" s="662" t="s">
        <v>1834</v>
      </c>
      <c r="D157" s="662" t="s">
        <v>1835</v>
      </c>
      <c r="E157" s="664" t="s">
        <v>1636</v>
      </c>
      <c r="F157" s="662" t="s">
        <v>699</v>
      </c>
      <c r="G157" s="662" t="s">
        <v>1661</v>
      </c>
      <c r="H157" s="662" t="s">
        <v>1656</v>
      </c>
      <c r="I157" s="659" t="s">
        <v>1619</v>
      </c>
      <c r="J157" s="857" t="s">
        <v>759</v>
      </c>
      <c r="K157" s="858">
        <v>100</v>
      </c>
      <c r="L157" s="665"/>
      <c r="M157" s="859">
        <v>1</v>
      </c>
      <c r="N157" s="663">
        <v>1</v>
      </c>
      <c r="O157" s="833">
        <v>1</v>
      </c>
      <c r="P157" s="834">
        <v>1</v>
      </c>
      <c r="Q157" s="833">
        <v>1</v>
      </c>
      <c r="R157" s="929" t="s">
        <v>1859</v>
      </c>
    </row>
    <row r="158" spans="1:18" ht="15" customHeight="1" x14ac:dyDescent="0.25">
      <c r="A158" s="662" t="s">
        <v>17</v>
      </c>
      <c r="B158" s="662" t="s">
        <v>1610</v>
      </c>
      <c r="C158" s="662" t="s">
        <v>1830</v>
      </c>
      <c r="D158" s="662" t="s">
        <v>1835</v>
      </c>
      <c r="E158" s="658" t="s">
        <v>1616</v>
      </c>
      <c r="F158" s="662" t="s">
        <v>699</v>
      </c>
      <c r="G158" s="662" t="s">
        <v>1661</v>
      </c>
      <c r="H158" s="662" t="s">
        <v>1656</v>
      </c>
      <c r="I158" s="659" t="s">
        <v>1619</v>
      </c>
      <c r="J158" s="857" t="s">
        <v>759</v>
      </c>
      <c r="K158" s="858">
        <v>100</v>
      </c>
      <c r="L158" s="665"/>
      <c r="M158" s="859">
        <v>48</v>
      </c>
      <c r="N158" s="663">
        <v>47</v>
      </c>
      <c r="O158" s="833">
        <v>0.97916666666666663</v>
      </c>
      <c r="P158" s="834">
        <v>0.97916666666666663</v>
      </c>
      <c r="Q158" s="833">
        <v>0.97916666666666663</v>
      </c>
      <c r="R158" s="930"/>
    </row>
    <row r="159" spans="1:18" ht="15" customHeight="1" x14ac:dyDescent="0.25">
      <c r="A159" s="662" t="s">
        <v>17</v>
      </c>
      <c r="B159" s="662" t="s">
        <v>1610</v>
      </c>
      <c r="C159" s="662" t="s">
        <v>1832</v>
      </c>
      <c r="D159" s="662" t="s">
        <v>1835</v>
      </c>
      <c r="E159" s="664" t="s">
        <v>1636</v>
      </c>
      <c r="F159" s="662" t="s">
        <v>699</v>
      </c>
      <c r="G159" s="662" t="s">
        <v>1661</v>
      </c>
      <c r="H159" s="662" t="s">
        <v>1656</v>
      </c>
      <c r="I159" s="659" t="s">
        <v>1619</v>
      </c>
      <c r="J159" s="857" t="s">
        <v>759</v>
      </c>
      <c r="K159" s="858">
        <v>100</v>
      </c>
      <c r="L159" s="665"/>
      <c r="M159" s="859">
        <v>1</v>
      </c>
      <c r="N159" s="663">
        <v>1</v>
      </c>
      <c r="O159" s="833">
        <v>1</v>
      </c>
      <c r="P159" s="834">
        <v>1</v>
      </c>
      <c r="Q159" s="833">
        <v>1</v>
      </c>
      <c r="R159" s="929" t="s">
        <v>1859</v>
      </c>
    </row>
    <row r="160" spans="1:18" ht="15" customHeight="1" x14ac:dyDescent="0.25">
      <c r="A160" s="662" t="s">
        <v>17</v>
      </c>
      <c r="B160" s="662" t="s">
        <v>1610</v>
      </c>
      <c r="C160" s="662" t="s">
        <v>1841</v>
      </c>
      <c r="D160" s="662" t="s">
        <v>1835</v>
      </c>
      <c r="E160" s="658" t="s">
        <v>1616</v>
      </c>
      <c r="F160" s="662" t="s">
        <v>699</v>
      </c>
      <c r="G160" s="662" t="s">
        <v>1661</v>
      </c>
      <c r="H160" s="662" t="s">
        <v>1656</v>
      </c>
      <c r="I160" s="659" t="s">
        <v>1619</v>
      </c>
      <c r="J160" s="857" t="s">
        <v>759</v>
      </c>
      <c r="K160" s="858">
        <v>100</v>
      </c>
      <c r="L160" s="665"/>
      <c r="M160" s="859">
        <v>1</v>
      </c>
      <c r="N160" s="663">
        <v>1</v>
      </c>
      <c r="O160" s="833">
        <v>1</v>
      </c>
      <c r="P160" s="834">
        <v>1</v>
      </c>
      <c r="Q160" s="833">
        <v>1</v>
      </c>
      <c r="R160" s="929" t="s">
        <v>1859</v>
      </c>
    </row>
    <row r="161" spans="1:18" ht="15" customHeight="1" x14ac:dyDescent="0.25">
      <c r="A161" s="662" t="s">
        <v>17</v>
      </c>
      <c r="B161" s="662" t="s">
        <v>1610</v>
      </c>
      <c r="C161" s="662" t="s">
        <v>1842</v>
      </c>
      <c r="D161" s="662" t="s">
        <v>1835</v>
      </c>
      <c r="E161" s="658" t="s">
        <v>1616</v>
      </c>
      <c r="F161" s="662" t="s">
        <v>699</v>
      </c>
      <c r="G161" s="662" t="s">
        <v>1661</v>
      </c>
      <c r="H161" s="662" t="s">
        <v>1656</v>
      </c>
      <c r="I161" s="659" t="s">
        <v>1619</v>
      </c>
      <c r="J161" s="857" t="s">
        <v>759</v>
      </c>
      <c r="K161" s="858">
        <v>100</v>
      </c>
      <c r="L161" s="665"/>
      <c r="M161" s="859">
        <v>4</v>
      </c>
      <c r="N161" s="663">
        <v>4</v>
      </c>
      <c r="O161" s="833">
        <v>1</v>
      </c>
      <c r="P161" s="834">
        <v>1</v>
      </c>
      <c r="Q161" s="833">
        <v>1</v>
      </c>
      <c r="R161" s="929" t="s">
        <v>1859</v>
      </c>
    </row>
    <row r="162" spans="1:18" ht="15" customHeight="1" x14ac:dyDescent="0.25">
      <c r="A162" s="662" t="s">
        <v>17</v>
      </c>
      <c r="B162" s="662" t="s">
        <v>1610</v>
      </c>
      <c r="C162" s="662" t="s">
        <v>1839</v>
      </c>
      <c r="D162" s="662" t="s">
        <v>1835</v>
      </c>
      <c r="E162" s="664" t="s">
        <v>1657</v>
      </c>
      <c r="F162" s="662" t="s">
        <v>699</v>
      </c>
      <c r="G162" s="662" t="s">
        <v>1661</v>
      </c>
      <c r="H162" s="662" t="s">
        <v>1656</v>
      </c>
      <c r="I162" s="659" t="s">
        <v>1619</v>
      </c>
      <c r="J162" s="857" t="s">
        <v>759</v>
      </c>
      <c r="K162" s="858">
        <v>100</v>
      </c>
      <c r="L162" s="665"/>
      <c r="M162" s="859">
        <v>24</v>
      </c>
      <c r="N162" s="663">
        <v>24</v>
      </c>
      <c r="O162" s="833">
        <v>1</v>
      </c>
      <c r="P162" s="834">
        <v>1</v>
      </c>
      <c r="Q162" s="833">
        <v>1</v>
      </c>
      <c r="R162" s="930"/>
    </row>
    <row r="163" spans="1:18" ht="15" customHeight="1" x14ac:dyDescent="0.25">
      <c r="A163" s="662" t="s">
        <v>17</v>
      </c>
      <c r="B163" s="662" t="s">
        <v>1610</v>
      </c>
      <c r="C163" s="662" t="s">
        <v>1827</v>
      </c>
      <c r="D163" s="662" t="s">
        <v>1828</v>
      </c>
      <c r="E163" s="664" t="s">
        <v>1633</v>
      </c>
      <c r="F163" s="662" t="s">
        <v>699</v>
      </c>
      <c r="G163" s="662" t="s">
        <v>1661</v>
      </c>
      <c r="H163" s="662" t="s">
        <v>1656</v>
      </c>
      <c r="I163" s="659" t="s">
        <v>1619</v>
      </c>
      <c r="J163" s="857" t="s">
        <v>759</v>
      </c>
      <c r="K163" s="858">
        <v>100</v>
      </c>
      <c r="L163" s="665"/>
      <c r="M163" s="859">
        <v>192</v>
      </c>
      <c r="N163" s="663">
        <v>192</v>
      </c>
      <c r="O163" s="833">
        <v>1</v>
      </c>
      <c r="P163" s="834">
        <v>1</v>
      </c>
      <c r="Q163" s="833">
        <v>1</v>
      </c>
      <c r="R163" s="930"/>
    </row>
    <row r="164" spans="1:18" ht="15" customHeight="1" x14ac:dyDescent="0.25">
      <c r="A164" s="662" t="s">
        <v>17</v>
      </c>
      <c r="B164" s="662" t="s">
        <v>1610</v>
      </c>
      <c r="C164" s="662" t="s">
        <v>1831</v>
      </c>
      <c r="D164" s="662" t="s">
        <v>1828</v>
      </c>
      <c r="E164" s="664" t="s">
        <v>1633</v>
      </c>
      <c r="F164" s="662" t="s">
        <v>699</v>
      </c>
      <c r="G164" s="662" t="s">
        <v>1661</v>
      </c>
      <c r="H164" s="662" t="s">
        <v>1656</v>
      </c>
      <c r="I164" s="659" t="s">
        <v>1619</v>
      </c>
      <c r="J164" s="857" t="s">
        <v>759</v>
      </c>
      <c r="K164" s="858">
        <v>100</v>
      </c>
      <c r="L164" s="665"/>
      <c r="M164" s="859">
        <v>280</v>
      </c>
      <c r="N164" s="663">
        <v>279</v>
      </c>
      <c r="O164" s="833">
        <v>0.99642857142857144</v>
      </c>
      <c r="P164" s="834">
        <v>0.99642857142857144</v>
      </c>
      <c r="Q164" s="833">
        <v>0.99642857142857144</v>
      </c>
      <c r="R164" s="929" t="s">
        <v>1859</v>
      </c>
    </row>
    <row r="165" spans="1:18" ht="15" customHeight="1" x14ac:dyDescent="0.25">
      <c r="A165" s="662" t="s">
        <v>17</v>
      </c>
      <c r="B165" s="662" t="s">
        <v>1610</v>
      </c>
      <c r="C165" s="662" t="s">
        <v>1832</v>
      </c>
      <c r="D165" s="662" t="s">
        <v>1828</v>
      </c>
      <c r="E165" s="664" t="s">
        <v>1633</v>
      </c>
      <c r="F165" s="662" t="s">
        <v>699</v>
      </c>
      <c r="G165" s="662" t="s">
        <v>1661</v>
      </c>
      <c r="H165" s="662" t="s">
        <v>1656</v>
      </c>
      <c r="I165" s="659" t="s">
        <v>1619</v>
      </c>
      <c r="J165" s="857" t="s">
        <v>759</v>
      </c>
      <c r="K165" s="858">
        <v>100</v>
      </c>
      <c r="L165" s="665"/>
      <c r="M165" s="859">
        <v>15</v>
      </c>
      <c r="N165" s="663">
        <v>15</v>
      </c>
      <c r="O165" s="833">
        <v>1</v>
      </c>
      <c r="P165" s="834">
        <v>1</v>
      </c>
      <c r="Q165" s="833">
        <v>1</v>
      </c>
      <c r="R165" s="929" t="s">
        <v>1859</v>
      </c>
    </row>
    <row r="166" spans="1:18" ht="15" customHeight="1" x14ac:dyDescent="0.25">
      <c r="A166" s="662" t="s">
        <v>17</v>
      </c>
      <c r="B166" s="662" t="s">
        <v>1610</v>
      </c>
      <c r="C166" s="662" t="s">
        <v>1833</v>
      </c>
      <c r="D166" s="662" t="s">
        <v>1828</v>
      </c>
      <c r="E166" s="664" t="s">
        <v>1633</v>
      </c>
      <c r="F166" s="662" t="s">
        <v>699</v>
      </c>
      <c r="G166" s="662" t="s">
        <v>1661</v>
      </c>
      <c r="H166" s="662" t="s">
        <v>1656</v>
      </c>
      <c r="I166" s="659" t="s">
        <v>1619</v>
      </c>
      <c r="J166" s="857" t="s">
        <v>759</v>
      </c>
      <c r="K166" s="858">
        <v>100</v>
      </c>
      <c r="L166" s="665"/>
      <c r="M166" s="859">
        <v>6</v>
      </c>
      <c r="N166" s="663">
        <v>6</v>
      </c>
      <c r="O166" s="833">
        <v>1</v>
      </c>
      <c r="P166" s="834">
        <v>1</v>
      </c>
      <c r="Q166" s="833">
        <v>1</v>
      </c>
      <c r="R166" s="929" t="s">
        <v>1859</v>
      </c>
    </row>
    <row r="167" spans="1:18" s="868" customFormat="1" ht="15" customHeight="1" x14ac:dyDescent="0.25">
      <c r="A167" s="860" t="s">
        <v>17</v>
      </c>
      <c r="B167" s="860" t="s">
        <v>1610</v>
      </c>
      <c r="C167" s="860" t="s">
        <v>1834</v>
      </c>
      <c r="D167" s="860" t="s">
        <v>1828</v>
      </c>
      <c r="E167" s="860" t="s">
        <v>1633</v>
      </c>
      <c r="F167" s="860" t="s">
        <v>699</v>
      </c>
      <c r="G167" s="860" t="s">
        <v>1661</v>
      </c>
      <c r="H167" s="860" t="s">
        <v>1656</v>
      </c>
      <c r="I167" s="861" t="s">
        <v>1619</v>
      </c>
      <c r="J167" s="862" t="s">
        <v>759</v>
      </c>
      <c r="K167" s="863">
        <v>100</v>
      </c>
      <c r="L167" s="864"/>
      <c r="M167" s="865">
        <v>18</v>
      </c>
      <c r="N167" s="866">
        <v>18</v>
      </c>
      <c r="O167" s="867">
        <v>1</v>
      </c>
      <c r="P167" s="867">
        <v>1</v>
      </c>
      <c r="Q167" s="867">
        <v>1</v>
      </c>
      <c r="R167" s="881" t="s">
        <v>1861</v>
      </c>
    </row>
    <row r="168" spans="1:18" ht="15" customHeight="1" x14ac:dyDescent="0.25">
      <c r="A168" s="662" t="s">
        <v>17</v>
      </c>
      <c r="B168" s="662" t="s">
        <v>1610</v>
      </c>
      <c r="C168" s="662" t="s">
        <v>1830</v>
      </c>
      <c r="D168" s="662" t="s">
        <v>1828</v>
      </c>
      <c r="E168" s="658" t="s">
        <v>1616</v>
      </c>
      <c r="F168" s="662" t="s">
        <v>699</v>
      </c>
      <c r="G168" s="662" t="s">
        <v>1661</v>
      </c>
      <c r="H168" s="662" t="s">
        <v>1656</v>
      </c>
      <c r="I168" s="659" t="s">
        <v>1619</v>
      </c>
      <c r="J168" s="857" t="s">
        <v>759</v>
      </c>
      <c r="K168" s="858">
        <v>100</v>
      </c>
      <c r="L168" s="665"/>
      <c r="M168" s="869">
        <v>18</v>
      </c>
      <c r="N168" s="660">
        <v>18</v>
      </c>
      <c r="O168" s="833">
        <v>1</v>
      </c>
      <c r="P168" s="834">
        <v>1</v>
      </c>
      <c r="Q168" s="833">
        <v>1</v>
      </c>
      <c r="R168" s="930"/>
    </row>
    <row r="169" spans="1:18" ht="15" customHeight="1" x14ac:dyDescent="0.25">
      <c r="A169" s="662" t="s">
        <v>17</v>
      </c>
      <c r="B169" s="662" t="s">
        <v>1610</v>
      </c>
      <c r="C169" s="662" t="s">
        <v>1839</v>
      </c>
      <c r="D169" s="662" t="s">
        <v>1828</v>
      </c>
      <c r="E169" s="664" t="s">
        <v>1658</v>
      </c>
      <c r="F169" s="662" t="s">
        <v>699</v>
      </c>
      <c r="G169" s="662" t="s">
        <v>1661</v>
      </c>
      <c r="H169" s="662" t="s">
        <v>1656</v>
      </c>
      <c r="I169" s="659" t="s">
        <v>1619</v>
      </c>
      <c r="J169" s="857" t="s">
        <v>759</v>
      </c>
      <c r="K169" s="858">
        <v>100</v>
      </c>
      <c r="L169" s="665"/>
      <c r="M169" s="859">
        <v>182</v>
      </c>
      <c r="N169" s="663">
        <v>182</v>
      </c>
      <c r="O169" s="833">
        <v>1</v>
      </c>
      <c r="P169" s="834">
        <v>1</v>
      </c>
      <c r="Q169" s="833">
        <v>1</v>
      </c>
      <c r="R169" s="930"/>
    </row>
    <row r="170" spans="1:18" ht="15" customHeight="1" x14ac:dyDescent="0.25">
      <c r="A170" s="662" t="s">
        <v>17</v>
      </c>
      <c r="B170" s="662" t="s">
        <v>1610</v>
      </c>
      <c r="C170" s="662" t="s">
        <v>1827</v>
      </c>
      <c r="D170" s="662" t="s">
        <v>1828</v>
      </c>
      <c r="E170" s="664" t="s">
        <v>1633</v>
      </c>
      <c r="F170" s="662" t="s">
        <v>699</v>
      </c>
      <c r="G170" s="662" t="s">
        <v>1644</v>
      </c>
      <c r="H170" s="662" t="s">
        <v>1645</v>
      </c>
      <c r="I170" s="659" t="s">
        <v>1619</v>
      </c>
      <c r="J170" s="857" t="s">
        <v>759</v>
      </c>
      <c r="K170" s="858">
        <v>100</v>
      </c>
      <c r="L170" s="665"/>
      <c r="M170" s="859">
        <v>511</v>
      </c>
      <c r="N170" s="663">
        <v>510</v>
      </c>
      <c r="O170" s="833">
        <v>0.99479166666666663</v>
      </c>
      <c r="P170" s="834">
        <v>0.99479166666666663</v>
      </c>
      <c r="Q170" s="833">
        <v>0.99479166666666663</v>
      </c>
      <c r="R170" s="930"/>
    </row>
    <row r="171" spans="1:18" ht="15" customHeight="1" x14ac:dyDescent="0.25">
      <c r="A171" s="662" t="s">
        <v>17</v>
      </c>
      <c r="B171" s="662" t="s">
        <v>1610</v>
      </c>
      <c r="C171" s="662" t="s">
        <v>1827</v>
      </c>
      <c r="D171" s="662" t="s">
        <v>1835</v>
      </c>
      <c r="E171" s="664" t="s">
        <v>1636</v>
      </c>
      <c r="F171" s="662" t="s">
        <v>699</v>
      </c>
      <c r="G171" s="662" t="s">
        <v>1644</v>
      </c>
      <c r="H171" s="662" t="s">
        <v>1645</v>
      </c>
      <c r="I171" s="659" t="s">
        <v>1619</v>
      </c>
      <c r="J171" s="857" t="s">
        <v>759</v>
      </c>
      <c r="K171" s="858">
        <v>100</v>
      </c>
      <c r="L171" s="665"/>
      <c r="M171" s="859">
        <v>97</v>
      </c>
      <c r="N171" s="663">
        <v>97</v>
      </c>
      <c r="O171" s="833">
        <v>1</v>
      </c>
      <c r="P171" s="834">
        <v>1</v>
      </c>
      <c r="Q171" s="833">
        <v>1</v>
      </c>
      <c r="R171" s="930"/>
    </row>
    <row r="172" spans="1:18" ht="15" customHeight="1" x14ac:dyDescent="0.25">
      <c r="A172" s="662" t="s">
        <v>17</v>
      </c>
      <c r="B172" s="662" t="s">
        <v>1610</v>
      </c>
      <c r="C172" s="662" t="s">
        <v>1830</v>
      </c>
      <c r="D172" s="662" t="s">
        <v>1835</v>
      </c>
      <c r="E172" s="658" t="s">
        <v>1616</v>
      </c>
      <c r="F172" s="662" t="s">
        <v>699</v>
      </c>
      <c r="G172" s="662" t="s">
        <v>1644</v>
      </c>
      <c r="H172" s="662" t="s">
        <v>1645</v>
      </c>
      <c r="I172" s="659" t="s">
        <v>1619</v>
      </c>
      <c r="J172" s="857" t="s">
        <v>759</v>
      </c>
      <c r="K172" s="858">
        <v>100</v>
      </c>
      <c r="L172" s="665"/>
      <c r="M172" s="859">
        <v>53</v>
      </c>
      <c r="N172" s="663">
        <v>52</v>
      </c>
      <c r="O172" s="833">
        <v>0.97916666666666663</v>
      </c>
      <c r="P172" s="834">
        <v>0.97916666666666663</v>
      </c>
      <c r="Q172" s="833">
        <v>0.97916666666666663</v>
      </c>
      <c r="R172" s="930"/>
    </row>
    <row r="173" spans="1:18" ht="15" customHeight="1" x14ac:dyDescent="0.25">
      <c r="A173" s="662" t="s">
        <v>17</v>
      </c>
      <c r="B173" s="662" t="s">
        <v>1610</v>
      </c>
      <c r="C173" s="662" t="s">
        <v>1830</v>
      </c>
      <c r="D173" s="662" t="s">
        <v>1836</v>
      </c>
      <c r="E173" s="664" t="s">
        <v>1640</v>
      </c>
      <c r="F173" s="662" t="s">
        <v>699</v>
      </c>
      <c r="G173" s="662" t="s">
        <v>1644</v>
      </c>
      <c r="H173" s="662" t="s">
        <v>1645</v>
      </c>
      <c r="I173" s="659" t="s">
        <v>1619</v>
      </c>
      <c r="J173" s="857" t="s">
        <v>759</v>
      </c>
      <c r="K173" s="858">
        <v>100</v>
      </c>
      <c r="L173" s="665"/>
      <c r="M173" s="859">
        <v>68</v>
      </c>
      <c r="N173" s="663">
        <v>68</v>
      </c>
      <c r="O173" s="833">
        <v>1</v>
      </c>
      <c r="P173" s="834">
        <v>1</v>
      </c>
      <c r="Q173" s="833">
        <v>1</v>
      </c>
      <c r="R173" s="930"/>
    </row>
    <row r="174" spans="1:18" ht="15" customHeight="1" x14ac:dyDescent="0.25">
      <c r="A174" s="662" t="s">
        <v>17</v>
      </c>
      <c r="B174" s="662" t="s">
        <v>1610</v>
      </c>
      <c r="C174" s="662" t="s">
        <v>1827</v>
      </c>
      <c r="D174" s="662" t="s">
        <v>1836</v>
      </c>
      <c r="E174" s="664" t="s">
        <v>1636</v>
      </c>
      <c r="F174" s="662" t="s">
        <v>699</v>
      </c>
      <c r="G174" s="662" t="s">
        <v>1644</v>
      </c>
      <c r="H174" s="662" t="s">
        <v>1645</v>
      </c>
      <c r="I174" s="659" t="s">
        <v>1619</v>
      </c>
      <c r="J174" s="857" t="s">
        <v>759</v>
      </c>
      <c r="K174" s="858">
        <v>100</v>
      </c>
      <c r="L174" s="665"/>
      <c r="M174" s="859">
        <v>5</v>
      </c>
      <c r="N174" s="663">
        <v>5</v>
      </c>
      <c r="O174" s="833">
        <v>1</v>
      </c>
      <c r="P174" s="834">
        <v>1</v>
      </c>
      <c r="Q174" s="833">
        <v>1</v>
      </c>
      <c r="R174" s="930"/>
    </row>
    <row r="175" spans="1:18" ht="15" customHeight="1" x14ac:dyDescent="0.25">
      <c r="A175" s="662" t="s">
        <v>17</v>
      </c>
      <c r="B175" s="662" t="s">
        <v>1610</v>
      </c>
      <c r="C175" s="662" t="s">
        <v>1830</v>
      </c>
      <c r="D175" s="662" t="s">
        <v>1837</v>
      </c>
      <c r="E175" s="664" t="s">
        <v>1638</v>
      </c>
      <c r="F175" s="662" t="s">
        <v>699</v>
      </c>
      <c r="G175" s="662" t="s">
        <v>1644</v>
      </c>
      <c r="H175" s="662" t="s">
        <v>1645</v>
      </c>
      <c r="I175" s="659" t="s">
        <v>1619</v>
      </c>
      <c r="J175" s="857" t="s">
        <v>759</v>
      </c>
      <c r="K175" s="858">
        <v>100</v>
      </c>
      <c r="L175" s="665"/>
      <c r="M175" s="859">
        <v>35</v>
      </c>
      <c r="N175" s="663">
        <v>35</v>
      </c>
      <c r="O175" s="833">
        <v>1</v>
      </c>
      <c r="P175" s="834">
        <v>1</v>
      </c>
      <c r="Q175" s="833">
        <v>1</v>
      </c>
      <c r="R175" s="930"/>
    </row>
    <row r="176" spans="1:18" ht="15" customHeight="1" x14ac:dyDescent="0.25">
      <c r="A176" s="662" t="s">
        <v>17</v>
      </c>
      <c r="B176" s="662" t="s">
        <v>1610</v>
      </c>
      <c r="C176" s="662" t="s">
        <v>1830</v>
      </c>
      <c r="D176" s="662" t="s">
        <v>1838</v>
      </c>
      <c r="E176" s="664" t="s">
        <v>1639</v>
      </c>
      <c r="F176" s="662" t="s">
        <v>699</v>
      </c>
      <c r="G176" s="662" t="s">
        <v>1644</v>
      </c>
      <c r="H176" s="662" t="s">
        <v>1645</v>
      </c>
      <c r="I176" s="659" t="s">
        <v>1619</v>
      </c>
      <c r="J176" s="857" t="s">
        <v>759</v>
      </c>
      <c r="K176" s="858">
        <v>100</v>
      </c>
      <c r="L176" s="665"/>
      <c r="M176" s="859">
        <v>29</v>
      </c>
      <c r="N176" s="663">
        <v>29</v>
      </c>
      <c r="O176" s="833">
        <v>1</v>
      </c>
      <c r="P176" s="834">
        <v>1</v>
      </c>
      <c r="Q176" s="833">
        <v>1</v>
      </c>
      <c r="R176" s="930"/>
    </row>
    <row r="177" spans="1:18" ht="15" customHeight="1" x14ac:dyDescent="0.25">
      <c r="A177" s="662" t="s">
        <v>17</v>
      </c>
      <c r="B177" s="662" t="s">
        <v>1610</v>
      </c>
      <c r="C177" s="662" t="s">
        <v>1827</v>
      </c>
      <c r="D177" s="662" t="s">
        <v>1836</v>
      </c>
      <c r="E177" s="664" t="s">
        <v>1636</v>
      </c>
      <c r="F177" s="662" t="s">
        <v>699</v>
      </c>
      <c r="G177" s="662" t="s">
        <v>1642</v>
      </c>
      <c r="H177" s="662" t="s">
        <v>1618</v>
      </c>
      <c r="I177" s="659" t="s">
        <v>1619</v>
      </c>
      <c r="J177" s="857" t="s">
        <v>759</v>
      </c>
      <c r="K177" s="858">
        <v>100</v>
      </c>
      <c r="L177" s="665"/>
      <c r="M177" s="859">
        <v>5</v>
      </c>
      <c r="N177" s="663">
        <v>5</v>
      </c>
      <c r="O177" s="833">
        <v>1</v>
      </c>
      <c r="P177" s="834">
        <v>1</v>
      </c>
      <c r="Q177" s="833">
        <v>1</v>
      </c>
      <c r="R177" s="930"/>
    </row>
    <row r="178" spans="1:18" ht="15" customHeight="1" x14ac:dyDescent="0.25">
      <c r="A178" s="662" t="s">
        <v>17</v>
      </c>
      <c r="B178" s="662" t="s">
        <v>1610</v>
      </c>
      <c r="C178" s="662" t="s">
        <v>1827</v>
      </c>
      <c r="D178" s="662" t="s">
        <v>1835</v>
      </c>
      <c r="E178" s="664" t="s">
        <v>1636</v>
      </c>
      <c r="F178" s="662" t="s">
        <v>699</v>
      </c>
      <c r="G178" s="662" t="s">
        <v>1642</v>
      </c>
      <c r="H178" s="662" t="s">
        <v>1618</v>
      </c>
      <c r="I178" s="659" t="s">
        <v>1619</v>
      </c>
      <c r="J178" s="857" t="s">
        <v>759</v>
      </c>
      <c r="K178" s="858">
        <v>100</v>
      </c>
      <c r="L178" s="665"/>
      <c r="M178" s="859">
        <v>97</v>
      </c>
      <c r="N178" s="663">
        <v>97</v>
      </c>
      <c r="O178" s="833">
        <v>1</v>
      </c>
      <c r="P178" s="834">
        <v>1</v>
      </c>
      <c r="Q178" s="833">
        <v>1</v>
      </c>
      <c r="R178" s="930"/>
    </row>
    <row r="179" spans="1:18" ht="15" customHeight="1" x14ac:dyDescent="0.25">
      <c r="A179" s="662" t="s">
        <v>17</v>
      </c>
      <c r="B179" s="662" t="s">
        <v>1610</v>
      </c>
      <c r="C179" s="662" t="s">
        <v>1827</v>
      </c>
      <c r="D179" s="662" t="s">
        <v>1828</v>
      </c>
      <c r="E179" s="664" t="s">
        <v>1633</v>
      </c>
      <c r="F179" s="662" t="s">
        <v>699</v>
      </c>
      <c r="G179" s="662" t="s">
        <v>1642</v>
      </c>
      <c r="H179" s="662" t="s">
        <v>1618</v>
      </c>
      <c r="I179" s="659" t="s">
        <v>1619</v>
      </c>
      <c r="J179" s="857" t="s">
        <v>759</v>
      </c>
      <c r="K179" s="858">
        <v>100</v>
      </c>
      <c r="L179" s="665"/>
      <c r="M179" s="859">
        <v>511</v>
      </c>
      <c r="N179" s="663">
        <v>511</v>
      </c>
      <c r="O179" s="833">
        <v>1</v>
      </c>
      <c r="P179" s="834">
        <v>1</v>
      </c>
      <c r="Q179" s="833">
        <v>1</v>
      </c>
      <c r="R179" s="930"/>
    </row>
    <row r="180" spans="1:18" ht="15" customHeight="1" x14ac:dyDescent="0.25">
      <c r="A180" s="662" t="s">
        <v>17</v>
      </c>
      <c r="B180" s="662" t="s">
        <v>1610</v>
      </c>
      <c r="C180" s="662" t="s">
        <v>1827</v>
      </c>
      <c r="D180" s="662" t="s">
        <v>1836</v>
      </c>
      <c r="E180" s="664" t="s">
        <v>1636</v>
      </c>
      <c r="F180" s="662" t="s">
        <v>699</v>
      </c>
      <c r="G180" s="662" t="s">
        <v>1641</v>
      </c>
      <c r="H180" s="662" t="s">
        <v>1618</v>
      </c>
      <c r="I180" s="659" t="s">
        <v>1619</v>
      </c>
      <c r="J180" s="857" t="s">
        <v>759</v>
      </c>
      <c r="K180" s="858">
        <v>100</v>
      </c>
      <c r="L180" s="665"/>
      <c r="M180" s="859">
        <v>5</v>
      </c>
      <c r="N180" s="663">
        <v>4</v>
      </c>
      <c r="O180" s="833">
        <v>0.75</v>
      </c>
      <c r="P180" s="834">
        <v>0.75</v>
      </c>
      <c r="Q180" s="833">
        <v>0.75</v>
      </c>
      <c r="R180" s="930"/>
    </row>
    <row r="181" spans="1:18" ht="15" customHeight="1" x14ac:dyDescent="0.25">
      <c r="A181" s="662" t="s">
        <v>17</v>
      </c>
      <c r="B181" s="662" t="s">
        <v>1610</v>
      </c>
      <c r="C181" s="662" t="s">
        <v>1827</v>
      </c>
      <c r="D181" s="662" t="s">
        <v>1835</v>
      </c>
      <c r="E181" s="664" t="s">
        <v>1636</v>
      </c>
      <c r="F181" s="662" t="s">
        <v>699</v>
      </c>
      <c r="G181" s="662" t="s">
        <v>1641</v>
      </c>
      <c r="H181" s="662" t="s">
        <v>1618</v>
      </c>
      <c r="I181" s="659" t="s">
        <v>1619</v>
      </c>
      <c r="J181" s="857" t="s">
        <v>759</v>
      </c>
      <c r="K181" s="858">
        <v>100</v>
      </c>
      <c r="L181" s="665"/>
      <c r="M181" s="859">
        <v>97</v>
      </c>
      <c r="N181" s="663">
        <v>93</v>
      </c>
      <c r="O181" s="833">
        <v>0.93333333333333335</v>
      </c>
      <c r="P181" s="834">
        <v>0.93333333333333335</v>
      </c>
      <c r="Q181" s="833">
        <v>0.93333333333333335</v>
      </c>
      <c r="R181" s="930"/>
    </row>
    <row r="182" spans="1:18" ht="15" customHeight="1" x14ac:dyDescent="0.25">
      <c r="A182" s="662" t="s">
        <v>17</v>
      </c>
      <c r="B182" s="662" t="s">
        <v>1610</v>
      </c>
      <c r="C182" s="662" t="s">
        <v>1827</v>
      </c>
      <c r="D182" s="662" t="s">
        <v>1828</v>
      </c>
      <c r="E182" s="664" t="s">
        <v>1633</v>
      </c>
      <c r="F182" s="662" t="s">
        <v>699</v>
      </c>
      <c r="G182" s="662" t="s">
        <v>1641</v>
      </c>
      <c r="H182" s="662" t="s">
        <v>1618</v>
      </c>
      <c r="I182" s="659" t="s">
        <v>1619</v>
      </c>
      <c r="J182" s="857" t="s">
        <v>759</v>
      </c>
      <c r="K182" s="858">
        <v>100</v>
      </c>
      <c r="L182" s="665"/>
      <c r="M182" s="859">
        <v>511</v>
      </c>
      <c r="N182" s="663">
        <v>499</v>
      </c>
      <c r="O182" s="833">
        <v>0.9375</v>
      </c>
      <c r="P182" s="834">
        <v>0.9375</v>
      </c>
      <c r="Q182" s="833">
        <v>0.9375</v>
      </c>
      <c r="R182" s="930"/>
    </row>
    <row r="183" spans="1:18" ht="15" customHeight="1" x14ac:dyDescent="0.25">
      <c r="A183" s="662" t="s">
        <v>17</v>
      </c>
      <c r="B183" s="662" t="s">
        <v>1610</v>
      </c>
      <c r="C183" s="662" t="s">
        <v>1830</v>
      </c>
      <c r="D183" s="662" t="s">
        <v>1838</v>
      </c>
      <c r="E183" s="664" t="s">
        <v>1639</v>
      </c>
      <c r="F183" s="662" t="s">
        <v>699</v>
      </c>
      <c r="G183" s="662" t="s">
        <v>1641</v>
      </c>
      <c r="H183" s="662" t="s">
        <v>1618</v>
      </c>
      <c r="I183" s="659" t="s">
        <v>1619</v>
      </c>
      <c r="J183" s="857" t="s">
        <v>759</v>
      </c>
      <c r="K183" s="858">
        <v>100</v>
      </c>
      <c r="L183" s="665"/>
      <c r="M183" s="859">
        <v>29</v>
      </c>
      <c r="N183" s="663">
        <v>27</v>
      </c>
      <c r="O183" s="833">
        <v>0.83333333333333337</v>
      </c>
      <c r="P183" s="834">
        <v>0.83333333333333337</v>
      </c>
      <c r="Q183" s="833">
        <v>0.83333333333333337</v>
      </c>
      <c r="R183" s="930"/>
    </row>
    <row r="184" spans="1:18" ht="15" customHeight="1" x14ac:dyDescent="0.25">
      <c r="A184" s="662" t="s">
        <v>17</v>
      </c>
      <c r="B184" s="662" t="s">
        <v>1610</v>
      </c>
      <c r="C184" s="662" t="s">
        <v>1830</v>
      </c>
      <c r="D184" s="662" t="s">
        <v>1837</v>
      </c>
      <c r="E184" s="664" t="s">
        <v>1638</v>
      </c>
      <c r="F184" s="662" t="s">
        <v>699</v>
      </c>
      <c r="G184" s="662" t="s">
        <v>1641</v>
      </c>
      <c r="H184" s="662" t="s">
        <v>1618</v>
      </c>
      <c r="I184" s="659" t="s">
        <v>1619</v>
      </c>
      <c r="J184" s="857" t="s">
        <v>759</v>
      </c>
      <c r="K184" s="858">
        <v>100</v>
      </c>
      <c r="L184" s="665"/>
      <c r="M184" s="859">
        <v>35</v>
      </c>
      <c r="N184" s="663">
        <v>32</v>
      </c>
      <c r="O184" s="833">
        <v>0.90909090909090906</v>
      </c>
      <c r="P184" s="834">
        <v>0.90909090909090906</v>
      </c>
      <c r="Q184" s="833">
        <v>0.90909090909090906</v>
      </c>
      <c r="R184" s="930"/>
    </row>
    <row r="185" spans="1:18" ht="15" customHeight="1" x14ac:dyDescent="0.25">
      <c r="A185" s="662" t="s">
        <v>17</v>
      </c>
      <c r="B185" s="662" t="s">
        <v>1610</v>
      </c>
      <c r="C185" s="662" t="s">
        <v>1830</v>
      </c>
      <c r="D185" s="662" t="s">
        <v>1836</v>
      </c>
      <c r="E185" s="664" t="s">
        <v>1640</v>
      </c>
      <c r="F185" s="662" t="s">
        <v>699</v>
      </c>
      <c r="G185" s="662" t="s">
        <v>1642</v>
      </c>
      <c r="H185" s="662" t="s">
        <v>1618</v>
      </c>
      <c r="I185" s="659" t="s">
        <v>1619</v>
      </c>
      <c r="J185" s="857" t="s">
        <v>759</v>
      </c>
      <c r="K185" s="858">
        <v>100</v>
      </c>
      <c r="L185" s="665"/>
      <c r="M185" s="859">
        <v>68</v>
      </c>
      <c r="N185" s="663">
        <v>68</v>
      </c>
      <c r="O185" s="833">
        <v>1</v>
      </c>
      <c r="P185" s="834">
        <v>1</v>
      </c>
      <c r="Q185" s="833">
        <v>1</v>
      </c>
      <c r="R185" s="930"/>
    </row>
    <row r="186" spans="1:18" ht="15" customHeight="1" x14ac:dyDescent="0.25">
      <c r="A186" s="662" t="s">
        <v>17</v>
      </c>
      <c r="B186" s="662" t="s">
        <v>1610</v>
      </c>
      <c r="C186" s="662" t="s">
        <v>1830</v>
      </c>
      <c r="D186" s="662" t="s">
        <v>1836</v>
      </c>
      <c r="E186" s="664" t="s">
        <v>1640</v>
      </c>
      <c r="F186" s="662" t="s">
        <v>699</v>
      </c>
      <c r="G186" s="662" t="s">
        <v>1641</v>
      </c>
      <c r="H186" s="662" t="s">
        <v>1618</v>
      </c>
      <c r="I186" s="659" t="s">
        <v>1619</v>
      </c>
      <c r="J186" s="857" t="s">
        <v>759</v>
      </c>
      <c r="K186" s="858">
        <v>100</v>
      </c>
      <c r="L186" s="665"/>
      <c r="M186" s="859">
        <v>68</v>
      </c>
      <c r="N186" s="663">
        <v>64</v>
      </c>
      <c r="O186" s="833">
        <v>0.94029850746268662</v>
      </c>
      <c r="P186" s="834">
        <v>0.94029850746268662</v>
      </c>
      <c r="Q186" s="833">
        <v>0.94029850746268662</v>
      </c>
      <c r="R186" s="930"/>
    </row>
    <row r="187" spans="1:18" ht="15" customHeight="1" x14ac:dyDescent="0.25">
      <c r="A187" s="662" t="s">
        <v>17</v>
      </c>
      <c r="B187" s="662" t="s">
        <v>1610</v>
      </c>
      <c r="C187" s="662" t="s">
        <v>1830</v>
      </c>
      <c r="D187" s="662" t="s">
        <v>1835</v>
      </c>
      <c r="E187" s="658" t="s">
        <v>1616</v>
      </c>
      <c r="F187" s="662" t="s">
        <v>699</v>
      </c>
      <c r="G187" s="662" t="s">
        <v>1641</v>
      </c>
      <c r="H187" s="662" t="s">
        <v>1618</v>
      </c>
      <c r="I187" s="659" t="s">
        <v>1619</v>
      </c>
      <c r="J187" s="857" t="s">
        <v>759</v>
      </c>
      <c r="K187" s="858">
        <v>100</v>
      </c>
      <c r="L187" s="665"/>
      <c r="M187" s="859">
        <v>53</v>
      </c>
      <c r="N187" s="663">
        <v>51</v>
      </c>
      <c r="O187" s="833">
        <v>0.95833333333333337</v>
      </c>
      <c r="P187" s="834">
        <v>0.95833333333333337</v>
      </c>
      <c r="Q187" s="833">
        <v>0.95833333333333337</v>
      </c>
      <c r="R187" s="930"/>
    </row>
    <row r="188" spans="1:18" ht="15" customHeight="1" x14ac:dyDescent="0.25">
      <c r="A188" s="662" t="s">
        <v>17</v>
      </c>
      <c r="B188" s="662" t="s">
        <v>1610</v>
      </c>
      <c r="C188" s="662" t="s">
        <v>1830</v>
      </c>
      <c r="D188" s="662" t="s">
        <v>1838</v>
      </c>
      <c r="E188" s="664" t="s">
        <v>1639</v>
      </c>
      <c r="F188" s="662" t="s">
        <v>699</v>
      </c>
      <c r="G188" s="662" t="s">
        <v>1642</v>
      </c>
      <c r="H188" s="662" t="s">
        <v>1618</v>
      </c>
      <c r="I188" s="659" t="s">
        <v>1619</v>
      </c>
      <c r="J188" s="857" t="s">
        <v>759</v>
      </c>
      <c r="K188" s="858">
        <v>100</v>
      </c>
      <c r="L188" s="665"/>
      <c r="M188" s="859">
        <v>29</v>
      </c>
      <c r="N188" s="663">
        <v>29</v>
      </c>
      <c r="O188" s="833">
        <v>1</v>
      </c>
      <c r="P188" s="834">
        <v>1</v>
      </c>
      <c r="Q188" s="833">
        <v>1</v>
      </c>
      <c r="R188" s="930"/>
    </row>
    <row r="189" spans="1:18" ht="15" customHeight="1" x14ac:dyDescent="0.25">
      <c r="A189" s="662" t="s">
        <v>17</v>
      </c>
      <c r="B189" s="662" t="s">
        <v>1610</v>
      </c>
      <c r="C189" s="662" t="s">
        <v>1830</v>
      </c>
      <c r="D189" s="662" t="s">
        <v>1837</v>
      </c>
      <c r="E189" s="664" t="s">
        <v>1638</v>
      </c>
      <c r="F189" s="662" t="s">
        <v>699</v>
      </c>
      <c r="G189" s="662" t="s">
        <v>1642</v>
      </c>
      <c r="H189" s="662" t="s">
        <v>1618</v>
      </c>
      <c r="I189" s="659" t="s">
        <v>1619</v>
      </c>
      <c r="J189" s="857" t="s">
        <v>759</v>
      </c>
      <c r="K189" s="858">
        <v>100</v>
      </c>
      <c r="L189" s="665"/>
      <c r="M189" s="859">
        <v>35</v>
      </c>
      <c r="N189" s="663">
        <v>35</v>
      </c>
      <c r="O189" s="833">
        <v>1</v>
      </c>
      <c r="P189" s="834">
        <v>1</v>
      </c>
      <c r="Q189" s="833">
        <v>1</v>
      </c>
      <c r="R189" s="930"/>
    </row>
    <row r="190" spans="1:18" ht="15" customHeight="1" x14ac:dyDescent="0.25">
      <c r="A190" s="662" t="s">
        <v>17</v>
      </c>
      <c r="B190" s="662" t="s">
        <v>1610</v>
      </c>
      <c r="C190" s="662" t="s">
        <v>1830</v>
      </c>
      <c r="D190" s="662" t="s">
        <v>1835</v>
      </c>
      <c r="E190" s="658" t="s">
        <v>1616</v>
      </c>
      <c r="F190" s="662" t="s">
        <v>699</v>
      </c>
      <c r="G190" s="662" t="s">
        <v>1642</v>
      </c>
      <c r="H190" s="662" t="s">
        <v>1618</v>
      </c>
      <c r="I190" s="659" t="s">
        <v>1619</v>
      </c>
      <c r="J190" s="857" t="s">
        <v>759</v>
      </c>
      <c r="K190" s="858">
        <v>100</v>
      </c>
      <c r="L190" s="665"/>
      <c r="M190" s="859">
        <v>53</v>
      </c>
      <c r="N190" s="663">
        <v>52</v>
      </c>
      <c r="O190" s="833">
        <v>0.97916666666666663</v>
      </c>
      <c r="P190" s="834">
        <v>0.97916666666666663</v>
      </c>
      <c r="Q190" s="833">
        <v>0.97916666666666663</v>
      </c>
      <c r="R190" s="930"/>
    </row>
    <row r="191" spans="1:18" ht="15" customHeight="1" x14ac:dyDescent="0.25">
      <c r="A191" s="662" t="s">
        <v>17</v>
      </c>
      <c r="B191" s="662" t="s">
        <v>1610</v>
      </c>
      <c r="C191" s="662" t="s">
        <v>1830</v>
      </c>
      <c r="D191" s="662" t="s">
        <v>1838</v>
      </c>
      <c r="E191" s="664" t="s">
        <v>1639</v>
      </c>
      <c r="F191" s="662" t="s">
        <v>699</v>
      </c>
      <c r="G191" s="662" t="s">
        <v>1643</v>
      </c>
      <c r="H191" s="662" t="s">
        <v>1618</v>
      </c>
      <c r="I191" s="659" t="s">
        <v>1619</v>
      </c>
      <c r="J191" s="857" t="s">
        <v>759</v>
      </c>
      <c r="K191" s="858">
        <v>100</v>
      </c>
      <c r="L191" s="665"/>
      <c r="M191" s="859">
        <v>29</v>
      </c>
      <c r="N191" s="663">
        <v>29</v>
      </c>
      <c r="O191" s="833">
        <v>1</v>
      </c>
      <c r="P191" s="834">
        <v>1</v>
      </c>
      <c r="Q191" s="833">
        <v>1</v>
      </c>
      <c r="R191" s="930"/>
    </row>
    <row r="192" spans="1:18" ht="15" customHeight="1" x14ac:dyDescent="0.25">
      <c r="A192" s="662" t="s">
        <v>17</v>
      </c>
      <c r="B192" s="662" t="s">
        <v>1610</v>
      </c>
      <c r="C192" s="662" t="s">
        <v>1830</v>
      </c>
      <c r="D192" s="662" t="s">
        <v>1837</v>
      </c>
      <c r="E192" s="664" t="s">
        <v>1638</v>
      </c>
      <c r="F192" s="662" t="s">
        <v>699</v>
      </c>
      <c r="G192" s="662" t="s">
        <v>1643</v>
      </c>
      <c r="H192" s="662" t="s">
        <v>1618</v>
      </c>
      <c r="I192" s="659" t="s">
        <v>1619</v>
      </c>
      <c r="J192" s="857" t="s">
        <v>759</v>
      </c>
      <c r="K192" s="858">
        <v>100</v>
      </c>
      <c r="L192" s="665"/>
      <c r="M192" s="859">
        <v>35</v>
      </c>
      <c r="N192" s="663">
        <v>35</v>
      </c>
      <c r="O192" s="833">
        <v>1</v>
      </c>
      <c r="P192" s="834">
        <v>1</v>
      </c>
      <c r="Q192" s="833">
        <v>1</v>
      </c>
      <c r="R192" s="930"/>
    </row>
    <row r="193" spans="1:18" ht="15" customHeight="1" x14ac:dyDescent="0.25">
      <c r="A193" s="662" t="s">
        <v>17</v>
      </c>
      <c r="B193" s="662" t="s">
        <v>1610</v>
      </c>
      <c r="C193" s="662" t="s">
        <v>1830</v>
      </c>
      <c r="D193" s="662" t="s">
        <v>1836</v>
      </c>
      <c r="E193" s="664" t="s">
        <v>1640</v>
      </c>
      <c r="F193" s="662" t="s">
        <v>699</v>
      </c>
      <c r="G193" s="662" t="s">
        <v>1643</v>
      </c>
      <c r="H193" s="662" t="s">
        <v>1618</v>
      </c>
      <c r="I193" s="659" t="s">
        <v>1619</v>
      </c>
      <c r="J193" s="857" t="s">
        <v>759</v>
      </c>
      <c r="K193" s="858">
        <v>100</v>
      </c>
      <c r="L193" s="665"/>
      <c r="M193" s="859">
        <v>68</v>
      </c>
      <c r="N193" s="663">
        <v>68</v>
      </c>
      <c r="O193" s="833">
        <v>1</v>
      </c>
      <c r="P193" s="834">
        <v>1</v>
      </c>
      <c r="Q193" s="833">
        <v>1</v>
      </c>
      <c r="R193" s="930"/>
    </row>
    <row r="194" spans="1:18" ht="15" customHeight="1" x14ac:dyDescent="0.25">
      <c r="A194" s="662" t="s">
        <v>17</v>
      </c>
      <c r="B194" s="662" t="s">
        <v>1610</v>
      </c>
      <c r="C194" s="662" t="s">
        <v>1827</v>
      </c>
      <c r="D194" s="662" t="s">
        <v>1828</v>
      </c>
      <c r="E194" s="664" t="s">
        <v>1633</v>
      </c>
      <c r="F194" s="662" t="s">
        <v>699</v>
      </c>
      <c r="G194" s="662" t="s">
        <v>1643</v>
      </c>
      <c r="H194" s="662" t="s">
        <v>1618</v>
      </c>
      <c r="I194" s="659" t="s">
        <v>1619</v>
      </c>
      <c r="J194" s="857" t="s">
        <v>759</v>
      </c>
      <c r="K194" s="858">
        <v>100</v>
      </c>
      <c r="L194" s="665"/>
      <c r="M194" s="859">
        <v>511</v>
      </c>
      <c r="N194" s="663">
        <v>511</v>
      </c>
      <c r="O194" s="833">
        <v>1</v>
      </c>
      <c r="P194" s="834">
        <v>1</v>
      </c>
      <c r="Q194" s="833">
        <v>1</v>
      </c>
      <c r="R194" s="930"/>
    </row>
    <row r="195" spans="1:18" ht="15" customHeight="1" x14ac:dyDescent="0.25">
      <c r="A195" s="662" t="s">
        <v>17</v>
      </c>
      <c r="B195" s="662" t="s">
        <v>1610</v>
      </c>
      <c r="C195" s="662" t="s">
        <v>1830</v>
      </c>
      <c r="D195" s="662" t="s">
        <v>1835</v>
      </c>
      <c r="E195" s="658" t="s">
        <v>1616</v>
      </c>
      <c r="F195" s="662" t="s">
        <v>699</v>
      </c>
      <c r="G195" s="662" t="s">
        <v>1643</v>
      </c>
      <c r="H195" s="662" t="s">
        <v>1618</v>
      </c>
      <c r="I195" s="659" t="s">
        <v>1619</v>
      </c>
      <c r="J195" s="857" t="s">
        <v>759</v>
      </c>
      <c r="K195" s="858">
        <v>100</v>
      </c>
      <c r="L195" s="665"/>
      <c r="M195" s="859">
        <v>53</v>
      </c>
      <c r="N195" s="663">
        <v>52</v>
      </c>
      <c r="O195" s="833">
        <v>0.97916666666666663</v>
      </c>
      <c r="P195" s="834">
        <v>0.97916666666666663</v>
      </c>
      <c r="Q195" s="833">
        <v>0.97916666666666663</v>
      </c>
      <c r="R195" s="930"/>
    </row>
    <row r="196" spans="1:18" ht="15" customHeight="1" x14ac:dyDescent="0.25">
      <c r="A196" s="662" t="s">
        <v>17</v>
      </c>
      <c r="B196" s="662" t="s">
        <v>1610</v>
      </c>
      <c r="C196" s="662" t="s">
        <v>1827</v>
      </c>
      <c r="D196" s="662" t="s">
        <v>1836</v>
      </c>
      <c r="E196" s="664" t="s">
        <v>1636</v>
      </c>
      <c r="F196" s="662" t="s">
        <v>699</v>
      </c>
      <c r="G196" s="662" t="s">
        <v>1643</v>
      </c>
      <c r="H196" s="662" t="s">
        <v>1618</v>
      </c>
      <c r="I196" s="659" t="s">
        <v>1619</v>
      </c>
      <c r="J196" s="857" t="s">
        <v>759</v>
      </c>
      <c r="K196" s="858">
        <v>100</v>
      </c>
      <c r="L196" s="665"/>
      <c r="M196" s="859">
        <v>5</v>
      </c>
      <c r="N196" s="663">
        <v>5</v>
      </c>
      <c r="O196" s="833">
        <v>1</v>
      </c>
      <c r="P196" s="834">
        <v>1</v>
      </c>
      <c r="Q196" s="833">
        <v>1</v>
      </c>
      <c r="R196" s="930"/>
    </row>
    <row r="197" spans="1:18" ht="15" customHeight="1" x14ac:dyDescent="0.25">
      <c r="A197" s="662" t="s">
        <v>17</v>
      </c>
      <c r="B197" s="662" t="s">
        <v>1610</v>
      </c>
      <c r="C197" s="662" t="s">
        <v>1827</v>
      </c>
      <c r="D197" s="662" t="s">
        <v>1835</v>
      </c>
      <c r="E197" s="664" t="s">
        <v>1636</v>
      </c>
      <c r="F197" s="662" t="s">
        <v>699</v>
      </c>
      <c r="G197" s="662" t="s">
        <v>1643</v>
      </c>
      <c r="H197" s="662" t="s">
        <v>1618</v>
      </c>
      <c r="I197" s="659" t="s">
        <v>1619</v>
      </c>
      <c r="J197" s="857" t="s">
        <v>759</v>
      </c>
      <c r="K197" s="858">
        <v>100</v>
      </c>
      <c r="L197" s="665"/>
      <c r="M197" s="859">
        <v>97</v>
      </c>
      <c r="N197" s="663">
        <v>97</v>
      </c>
      <c r="O197" s="833">
        <v>1</v>
      </c>
      <c r="P197" s="834">
        <v>1</v>
      </c>
      <c r="Q197" s="833">
        <v>1</v>
      </c>
      <c r="R197" s="930"/>
    </row>
    <row r="198" spans="1:18" ht="15" customHeight="1" x14ac:dyDescent="0.25">
      <c r="A198" s="662" t="s">
        <v>17</v>
      </c>
      <c r="B198" s="662" t="s">
        <v>1610</v>
      </c>
      <c r="C198" s="662" t="s">
        <v>1830</v>
      </c>
      <c r="D198" s="662" t="s">
        <v>1838</v>
      </c>
      <c r="E198" s="664" t="s">
        <v>1639</v>
      </c>
      <c r="F198" s="662" t="s">
        <v>699</v>
      </c>
      <c r="G198" s="662" t="s">
        <v>1632</v>
      </c>
      <c r="H198" s="662" t="s">
        <v>1618</v>
      </c>
      <c r="I198" s="659" t="s">
        <v>1619</v>
      </c>
      <c r="J198" s="857" t="s">
        <v>759</v>
      </c>
      <c r="K198" s="858">
        <v>100</v>
      </c>
      <c r="L198" s="665"/>
      <c r="M198" s="859">
        <v>29</v>
      </c>
      <c r="N198" s="663">
        <v>27</v>
      </c>
      <c r="O198" s="833">
        <v>0.83333333333333337</v>
      </c>
      <c r="P198" s="834">
        <v>0.83333333333333337</v>
      </c>
      <c r="Q198" s="833">
        <v>0.83333333333333337</v>
      </c>
      <c r="R198" s="930"/>
    </row>
    <row r="199" spans="1:18" ht="15" customHeight="1" x14ac:dyDescent="0.25">
      <c r="A199" s="662" t="s">
        <v>17</v>
      </c>
      <c r="B199" s="662" t="s">
        <v>1610</v>
      </c>
      <c r="C199" s="662" t="s">
        <v>1830</v>
      </c>
      <c r="D199" s="662" t="s">
        <v>1836</v>
      </c>
      <c r="E199" s="664" t="s">
        <v>1640</v>
      </c>
      <c r="F199" s="662" t="s">
        <v>699</v>
      </c>
      <c r="G199" s="662" t="s">
        <v>1632</v>
      </c>
      <c r="H199" s="662" t="s">
        <v>1618</v>
      </c>
      <c r="I199" s="659" t="s">
        <v>1619</v>
      </c>
      <c r="J199" s="857" t="s">
        <v>759</v>
      </c>
      <c r="K199" s="858">
        <v>100</v>
      </c>
      <c r="L199" s="665"/>
      <c r="M199" s="859">
        <v>68</v>
      </c>
      <c r="N199" s="663">
        <v>64</v>
      </c>
      <c r="O199" s="833">
        <v>0.94029850746268662</v>
      </c>
      <c r="P199" s="834">
        <v>0.94029850746268662</v>
      </c>
      <c r="Q199" s="833">
        <v>0.94029850746268662</v>
      </c>
      <c r="R199" s="930"/>
    </row>
    <row r="200" spans="1:18" ht="15" customHeight="1" x14ac:dyDescent="0.25">
      <c r="A200" s="662" t="s">
        <v>17</v>
      </c>
      <c r="B200" s="662" t="s">
        <v>1610</v>
      </c>
      <c r="C200" s="662" t="s">
        <v>1830</v>
      </c>
      <c r="D200" s="662" t="s">
        <v>1837</v>
      </c>
      <c r="E200" s="664" t="s">
        <v>1638</v>
      </c>
      <c r="F200" s="662" t="s">
        <v>699</v>
      </c>
      <c r="G200" s="662" t="s">
        <v>1632</v>
      </c>
      <c r="H200" s="662" t="s">
        <v>1618</v>
      </c>
      <c r="I200" s="659" t="s">
        <v>1619</v>
      </c>
      <c r="J200" s="857" t="s">
        <v>759</v>
      </c>
      <c r="K200" s="858">
        <v>100</v>
      </c>
      <c r="L200" s="665"/>
      <c r="M200" s="859">
        <v>35</v>
      </c>
      <c r="N200" s="663">
        <v>32</v>
      </c>
      <c r="O200" s="833">
        <v>0.90909090909090906</v>
      </c>
      <c r="P200" s="834">
        <v>0.90909090909090906</v>
      </c>
      <c r="Q200" s="833">
        <v>0.90909090909090906</v>
      </c>
      <c r="R200" s="930"/>
    </row>
    <row r="201" spans="1:18" ht="15" customHeight="1" x14ac:dyDescent="0.25">
      <c r="A201" s="662" t="s">
        <v>17</v>
      </c>
      <c r="B201" s="662" t="s">
        <v>1610</v>
      </c>
      <c r="C201" s="662" t="s">
        <v>1830</v>
      </c>
      <c r="D201" s="662" t="s">
        <v>1835</v>
      </c>
      <c r="E201" s="658" t="s">
        <v>1616</v>
      </c>
      <c r="F201" s="662" t="s">
        <v>699</v>
      </c>
      <c r="G201" s="662" t="s">
        <v>1632</v>
      </c>
      <c r="H201" s="662" t="s">
        <v>1618</v>
      </c>
      <c r="I201" s="659" t="s">
        <v>1619</v>
      </c>
      <c r="J201" s="857" t="s">
        <v>759</v>
      </c>
      <c r="K201" s="858">
        <v>100</v>
      </c>
      <c r="L201" s="665"/>
      <c r="M201" s="859">
        <v>53</v>
      </c>
      <c r="N201" s="663">
        <v>51</v>
      </c>
      <c r="O201" s="833">
        <v>0.95833333333333337</v>
      </c>
      <c r="P201" s="834">
        <v>0.95833333333333337</v>
      </c>
      <c r="Q201" s="833">
        <v>0.95833333333333337</v>
      </c>
      <c r="R201" s="930"/>
    </row>
    <row r="202" spans="1:18" ht="15" customHeight="1" x14ac:dyDescent="0.25">
      <c r="A202" s="662" t="s">
        <v>17</v>
      </c>
      <c r="B202" s="662" t="s">
        <v>1610</v>
      </c>
      <c r="C202" s="662" t="s">
        <v>1827</v>
      </c>
      <c r="D202" s="662" t="s">
        <v>1836</v>
      </c>
      <c r="E202" s="664" t="s">
        <v>1636</v>
      </c>
      <c r="F202" s="662" t="s">
        <v>699</v>
      </c>
      <c r="G202" s="662" t="s">
        <v>1632</v>
      </c>
      <c r="H202" s="662" t="s">
        <v>1618</v>
      </c>
      <c r="I202" s="659" t="s">
        <v>1619</v>
      </c>
      <c r="J202" s="857" t="s">
        <v>759</v>
      </c>
      <c r="K202" s="858">
        <v>100</v>
      </c>
      <c r="L202" s="665"/>
      <c r="M202" s="859">
        <v>5</v>
      </c>
      <c r="N202" s="663">
        <v>4</v>
      </c>
      <c r="O202" s="833">
        <v>0.75</v>
      </c>
      <c r="P202" s="834">
        <v>0.75</v>
      </c>
      <c r="Q202" s="833">
        <v>0.75</v>
      </c>
      <c r="R202" s="930"/>
    </row>
    <row r="203" spans="1:18" ht="15" customHeight="1" x14ac:dyDescent="0.25">
      <c r="A203" s="662" t="s">
        <v>17</v>
      </c>
      <c r="B203" s="662" t="s">
        <v>1610</v>
      </c>
      <c r="C203" s="662" t="s">
        <v>1827</v>
      </c>
      <c r="D203" s="662" t="s">
        <v>1835</v>
      </c>
      <c r="E203" s="664" t="s">
        <v>1636</v>
      </c>
      <c r="F203" s="662" t="s">
        <v>699</v>
      </c>
      <c r="G203" s="662" t="s">
        <v>1632</v>
      </c>
      <c r="H203" s="662" t="s">
        <v>1618</v>
      </c>
      <c r="I203" s="659" t="s">
        <v>1619</v>
      </c>
      <c r="J203" s="857" t="s">
        <v>759</v>
      </c>
      <c r="K203" s="858">
        <v>100</v>
      </c>
      <c r="L203" s="665"/>
      <c r="M203" s="859">
        <v>97</v>
      </c>
      <c r="N203" s="663">
        <v>93</v>
      </c>
      <c r="O203" s="833">
        <v>0.93333333333333335</v>
      </c>
      <c r="P203" s="834">
        <v>0.93333333333333335</v>
      </c>
      <c r="Q203" s="833">
        <v>0.93333333333333335</v>
      </c>
      <c r="R203" s="930"/>
    </row>
    <row r="204" spans="1:18" ht="15" customHeight="1" x14ac:dyDescent="0.25">
      <c r="A204" s="662" t="s">
        <v>17</v>
      </c>
      <c r="B204" s="662" t="s">
        <v>1610</v>
      </c>
      <c r="C204" s="662" t="s">
        <v>1827</v>
      </c>
      <c r="D204" s="662" t="s">
        <v>1828</v>
      </c>
      <c r="E204" s="664" t="s">
        <v>1633</v>
      </c>
      <c r="F204" s="662" t="s">
        <v>699</v>
      </c>
      <c r="G204" s="662" t="s">
        <v>1632</v>
      </c>
      <c r="H204" s="662" t="s">
        <v>1618</v>
      </c>
      <c r="I204" s="659" t="s">
        <v>1619</v>
      </c>
      <c r="J204" s="857" t="s">
        <v>759</v>
      </c>
      <c r="K204" s="858">
        <v>100</v>
      </c>
      <c r="L204" s="665"/>
      <c r="M204" s="859">
        <v>511</v>
      </c>
      <c r="N204" s="663">
        <v>499</v>
      </c>
      <c r="O204" s="833">
        <v>0.9375</v>
      </c>
      <c r="P204" s="834">
        <v>0.9375</v>
      </c>
      <c r="Q204" s="833">
        <v>0.9375</v>
      </c>
      <c r="R204" s="930"/>
    </row>
    <row r="205" spans="1:18" ht="15" customHeight="1" x14ac:dyDescent="0.25">
      <c r="A205" s="662" t="s">
        <v>17</v>
      </c>
      <c r="B205" s="662" t="s">
        <v>1610</v>
      </c>
      <c r="C205" s="662" t="s">
        <v>1827</v>
      </c>
      <c r="D205" s="662" t="s">
        <v>1828</v>
      </c>
      <c r="E205" s="664" t="s">
        <v>1633</v>
      </c>
      <c r="F205" s="662" t="s">
        <v>699</v>
      </c>
      <c r="G205" s="662" t="s">
        <v>1634</v>
      </c>
      <c r="H205" s="662" t="s">
        <v>1635</v>
      </c>
      <c r="I205" s="659" t="s">
        <v>1619</v>
      </c>
      <c r="J205" s="857" t="s">
        <v>759</v>
      </c>
      <c r="K205" s="858">
        <v>100</v>
      </c>
      <c r="L205" s="665"/>
      <c r="M205" s="859">
        <v>192</v>
      </c>
      <c r="N205" s="663">
        <v>192</v>
      </c>
      <c r="O205" s="833">
        <v>1</v>
      </c>
      <c r="P205" s="834">
        <v>1</v>
      </c>
      <c r="Q205" s="833">
        <v>1</v>
      </c>
      <c r="R205" s="930"/>
    </row>
    <row r="206" spans="1:18" ht="15" customHeight="1" x14ac:dyDescent="0.25">
      <c r="A206" s="662" t="s">
        <v>17</v>
      </c>
      <c r="B206" s="662" t="s">
        <v>1610</v>
      </c>
      <c r="C206" s="662" t="s">
        <v>1827</v>
      </c>
      <c r="D206" s="662" t="s">
        <v>1836</v>
      </c>
      <c r="E206" s="664" t="s">
        <v>1637</v>
      </c>
      <c r="F206" s="662" t="s">
        <v>699</v>
      </c>
      <c r="G206" s="662" t="s">
        <v>1634</v>
      </c>
      <c r="H206" s="662" t="s">
        <v>1635</v>
      </c>
      <c r="I206" s="659" t="s">
        <v>1619</v>
      </c>
      <c r="J206" s="857" t="s">
        <v>759</v>
      </c>
      <c r="K206" s="858">
        <v>100</v>
      </c>
      <c r="L206" s="665"/>
      <c r="M206" s="859">
        <v>4</v>
      </c>
      <c r="N206" s="663">
        <v>4</v>
      </c>
      <c r="O206" s="833">
        <v>1</v>
      </c>
      <c r="P206" s="834">
        <v>1</v>
      </c>
      <c r="Q206" s="833">
        <v>1</v>
      </c>
      <c r="R206" s="930"/>
    </row>
    <row r="207" spans="1:18" ht="15" customHeight="1" x14ac:dyDescent="0.25">
      <c r="A207" s="662" t="s">
        <v>17</v>
      </c>
      <c r="B207" s="662" t="s">
        <v>1610</v>
      </c>
      <c r="C207" s="662" t="s">
        <v>1830</v>
      </c>
      <c r="D207" s="662" t="s">
        <v>1835</v>
      </c>
      <c r="E207" s="658" t="s">
        <v>1616</v>
      </c>
      <c r="F207" s="662" t="s">
        <v>699</v>
      </c>
      <c r="G207" s="662" t="s">
        <v>1634</v>
      </c>
      <c r="H207" s="662" t="s">
        <v>1635</v>
      </c>
      <c r="I207" s="659" t="s">
        <v>1619</v>
      </c>
      <c r="J207" s="857" t="s">
        <v>759</v>
      </c>
      <c r="K207" s="858">
        <v>100</v>
      </c>
      <c r="L207" s="665"/>
      <c r="M207" s="859">
        <v>48</v>
      </c>
      <c r="N207" s="663">
        <v>47</v>
      </c>
      <c r="O207" s="833">
        <v>0.97916666666666663</v>
      </c>
      <c r="P207" s="834">
        <v>0.97916666666666663</v>
      </c>
      <c r="Q207" s="833">
        <v>0.97916666666666663</v>
      </c>
      <c r="R207" s="930"/>
    </row>
    <row r="208" spans="1:18" ht="15" customHeight="1" x14ac:dyDescent="0.25">
      <c r="A208" s="662" t="s">
        <v>17</v>
      </c>
      <c r="B208" s="662" t="s">
        <v>1610</v>
      </c>
      <c r="C208" s="662" t="s">
        <v>1830</v>
      </c>
      <c r="D208" s="662" t="s">
        <v>1837</v>
      </c>
      <c r="E208" s="664" t="s">
        <v>1638</v>
      </c>
      <c r="F208" s="662" t="s">
        <v>699</v>
      </c>
      <c r="G208" s="662" t="s">
        <v>1634</v>
      </c>
      <c r="H208" s="662" t="s">
        <v>1635</v>
      </c>
      <c r="I208" s="659" t="s">
        <v>1619</v>
      </c>
      <c r="J208" s="857" t="s">
        <v>759</v>
      </c>
      <c r="K208" s="858">
        <v>100</v>
      </c>
      <c r="L208" s="665"/>
      <c r="M208" s="859">
        <v>33</v>
      </c>
      <c r="N208" s="663">
        <v>33</v>
      </c>
      <c r="O208" s="833">
        <v>1</v>
      </c>
      <c r="P208" s="834">
        <v>1</v>
      </c>
      <c r="Q208" s="833">
        <v>1</v>
      </c>
      <c r="R208" s="930"/>
    </row>
    <row r="209" spans="1:18" ht="15" customHeight="1" x14ac:dyDescent="0.25">
      <c r="A209" s="662" t="s">
        <v>17</v>
      </c>
      <c r="B209" s="662" t="s">
        <v>1610</v>
      </c>
      <c r="C209" s="662" t="s">
        <v>1827</v>
      </c>
      <c r="D209" s="662" t="s">
        <v>1835</v>
      </c>
      <c r="E209" s="664" t="s">
        <v>1636</v>
      </c>
      <c r="F209" s="662" t="s">
        <v>699</v>
      </c>
      <c r="G209" s="662" t="s">
        <v>1634</v>
      </c>
      <c r="H209" s="662" t="s">
        <v>1635</v>
      </c>
      <c r="I209" s="659" t="s">
        <v>1619</v>
      </c>
      <c r="J209" s="857" t="s">
        <v>759</v>
      </c>
      <c r="K209" s="858">
        <v>100</v>
      </c>
      <c r="L209" s="665"/>
      <c r="M209" s="859">
        <v>60</v>
      </c>
      <c r="N209" s="663">
        <v>60</v>
      </c>
      <c r="O209" s="833">
        <v>1</v>
      </c>
      <c r="P209" s="834">
        <v>1</v>
      </c>
      <c r="Q209" s="833">
        <v>1</v>
      </c>
      <c r="R209" s="930"/>
    </row>
    <row r="210" spans="1:18" ht="15" customHeight="1" x14ac:dyDescent="0.25">
      <c r="A210" s="662" t="s">
        <v>17</v>
      </c>
      <c r="B210" s="662" t="s">
        <v>1610</v>
      </c>
      <c r="C210" s="662" t="s">
        <v>1830</v>
      </c>
      <c r="D210" s="662" t="s">
        <v>1836</v>
      </c>
      <c r="E210" s="664" t="s">
        <v>1640</v>
      </c>
      <c r="F210" s="662" t="s">
        <v>699</v>
      </c>
      <c r="G210" s="662" t="s">
        <v>1634</v>
      </c>
      <c r="H210" s="662" t="s">
        <v>1635</v>
      </c>
      <c r="I210" s="659" t="s">
        <v>1619</v>
      </c>
      <c r="J210" s="857" t="s">
        <v>759</v>
      </c>
      <c r="K210" s="858">
        <v>100</v>
      </c>
      <c r="L210" s="665"/>
      <c r="M210" s="859">
        <v>67</v>
      </c>
      <c r="N210" s="663">
        <v>67</v>
      </c>
      <c r="O210" s="833">
        <v>1</v>
      </c>
      <c r="P210" s="834">
        <v>1</v>
      </c>
      <c r="Q210" s="833">
        <v>1</v>
      </c>
      <c r="R210" s="930"/>
    </row>
    <row r="211" spans="1:18" ht="15" customHeight="1" x14ac:dyDescent="0.25">
      <c r="A211" s="662" t="s">
        <v>17</v>
      </c>
      <c r="B211" s="662" t="s">
        <v>1610</v>
      </c>
      <c r="C211" s="662" t="s">
        <v>1830</v>
      </c>
      <c r="D211" s="662" t="s">
        <v>1838</v>
      </c>
      <c r="E211" s="664" t="s">
        <v>1639</v>
      </c>
      <c r="F211" s="662" t="s">
        <v>699</v>
      </c>
      <c r="G211" s="662" t="s">
        <v>1634</v>
      </c>
      <c r="H211" s="662" t="s">
        <v>1635</v>
      </c>
      <c r="I211" s="659" t="s">
        <v>1619</v>
      </c>
      <c r="J211" s="857" t="s">
        <v>759</v>
      </c>
      <c r="K211" s="858">
        <v>100</v>
      </c>
      <c r="L211" s="665"/>
      <c r="M211" s="859">
        <v>12</v>
      </c>
      <c r="N211" s="663">
        <v>12</v>
      </c>
      <c r="O211" s="833">
        <v>1</v>
      </c>
      <c r="P211" s="834">
        <v>1</v>
      </c>
      <c r="Q211" s="833">
        <v>1</v>
      </c>
      <c r="R211" s="930"/>
    </row>
    <row r="212" spans="1:18" ht="15" customHeight="1" x14ac:dyDescent="0.25">
      <c r="A212" s="662" t="s">
        <v>17</v>
      </c>
      <c r="B212" s="662" t="s">
        <v>1610</v>
      </c>
      <c r="C212" s="662" t="s">
        <v>1827</v>
      </c>
      <c r="D212" s="662" t="s">
        <v>1835</v>
      </c>
      <c r="E212" s="664" t="s">
        <v>1636</v>
      </c>
      <c r="F212" s="662" t="s">
        <v>699</v>
      </c>
      <c r="G212" s="662" t="s">
        <v>1629</v>
      </c>
      <c r="H212" s="662" t="s">
        <v>1618</v>
      </c>
      <c r="I212" s="659" t="s">
        <v>1619</v>
      </c>
      <c r="J212" s="857" t="s">
        <v>759</v>
      </c>
      <c r="K212" s="858">
        <v>100</v>
      </c>
      <c r="L212" s="665"/>
      <c r="M212" s="859">
        <v>97</v>
      </c>
      <c r="N212" s="663">
        <v>93</v>
      </c>
      <c r="O212" s="833">
        <v>0.93333333333333335</v>
      </c>
      <c r="P212" s="834">
        <v>0.93333333333333335</v>
      </c>
      <c r="Q212" s="833">
        <v>0.93333333333333335</v>
      </c>
      <c r="R212" s="930"/>
    </row>
    <row r="213" spans="1:18" ht="15" customHeight="1" x14ac:dyDescent="0.25">
      <c r="A213" s="662" t="s">
        <v>17</v>
      </c>
      <c r="B213" s="662" t="s">
        <v>1610</v>
      </c>
      <c r="C213" s="662" t="s">
        <v>1827</v>
      </c>
      <c r="D213" s="662" t="s">
        <v>1836</v>
      </c>
      <c r="E213" s="664" t="s">
        <v>1636</v>
      </c>
      <c r="F213" s="662" t="s">
        <v>699</v>
      </c>
      <c r="G213" s="662" t="s">
        <v>1629</v>
      </c>
      <c r="H213" s="662" t="s">
        <v>1618</v>
      </c>
      <c r="I213" s="659" t="s">
        <v>1619</v>
      </c>
      <c r="J213" s="857" t="s">
        <v>759</v>
      </c>
      <c r="K213" s="858">
        <v>100</v>
      </c>
      <c r="L213" s="665"/>
      <c r="M213" s="859">
        <v>5</v>
      </c>
      <c r="N213" s="663">
        <v>4</v>
      </c>
      <c r="O213" s="833">
        <v>0.75</v>
      </c>
      <c r="P213" s="834">
        <v>0.75</v>
      </c>
      <c r="Q213" s="833">
        <v>0.75</v>
      </c>
      <c r="R213" s="930"/>
    </row>
    <row r="214" spans="1:18" ht="15" customHeight="1" x14ac:dyDescent="0.25">
      <c r="A214" s="662" t="s">
        <v>17</v>
      </c>
      <c r="B214" s="662" t="s">
        <v>1610</v>
      </c>
      <c r="C214" s="662" t="s">
        <v>1827</v>
      </c>
      <c r="D214" s="662" t="s">
        <v>1828</v>
      </c>
      <c r="E214" s="664" t="s">
        <v>1633</v>
      </c>
      <c r="F214" s="662" t="s">
        <v>699</v>
      </c>
      <c r="G214" s="662" t="s">
        <v>1629</v>
      </c>
      <c r="H214" s="662" t="s">
        <v>1618</v>
      </c>
      <c r="I214" s="659" t="s">
        <v>1619</v>
      </c>
      <c r="J214" s="857" t="s">
        <v>759</v>
      </c>
      <c r="K214" s="858">
        <v>100</v>
      </c>
      <c r="L214" s="665"/>
      <c r="M214" s="859">
        <v>511</v>
      </c>
      <c r="N214" s="663">
        <v>499</v>
      </c>
      <c r="O214" s="833">
        <v>0.9375</v>
      </c>
      <c r="P214" s="834">
        <v>0.9375</v>
      </c>
      <c r="Q214" s="833">
        <v>0.9375</v>
      </c>
      <c r="R214" s="930"/>
    </row>
    <row r="215" spans="1:18" ht="15" customHeight="1" x14ac:dyDescent="0.25">
      <c r="A215" s="662" t="s">
        <v>17</v>
      </c>
      <c r="B215" s="662" t="s">
        <v>1610</v>
      </c>
      <c r="C215" s="662" t="s">
        <v>1830</v>
      </c>
      <c r="D215" s="662" t="s">
        <v>1835</v>
      </c>
      <c r="E215" s="658" t="s">
        <v>1616</v>
      </c>
      <c r="F215" s="662" t="s">
        <v>699</v>
      </c>
      <c r="G215" s="662" t="s">
        <v>1629</v>
      </c>
      <c r="H215" s="662" t="s">
        <v>1618</v>
      </c>
      <c r="I215" s="659" t="s">
        <v>1619</v>
      </c>
      <c r="J215" s="857" t="s">
        <v>759</v>
      </c>
      <c r="K215" s="858">
        <v>100</v>
      </c>
      <c r="L215" s="665"/>
      <c r="M215" s="859">
        <v>53</v>
      </c>
      <c r="N215" s="663">
        <v>51</v>
      </c>
      <c r="O215" s="833">
        <v>0.95833333333333337</v>
      </c>
      <c r="P215" s="834">
        <v>0.95833333333333337</v>
      </c>
      <c r="Q215" s="833">
        <v>0.95833333333333337</v>
      </c>
      <c r="R215" s="930"/>
    </row>
    <row r="216" spans="1:18" ht="15" customHeight="1" x14ac:dyDescent="0.25">
      <c r="A216" s="662" t="s">
        <v>17</v>
      </c>
      <c r="B216" s="662" t="s">
        <v>1610</v>
      </c>
      <c r="C216" s="662" t="s">
        <v>1830</v>
      </c>
      <c r="D216" s="662" t="s">
        <v>1838</v>
      </c>
      <c r="E216" s="664" t="s">
        <v>1639</v>
      </c>
      <c r="F216" s="662" t="s">
        <v>699</v>
      </c>
      <c r="G216" s="662" t="s">
        <v>1629</v>
      </c>
      <c r="H216" s="662" t="s">
        <v>1618</v>
      </c>
      <c r="I216" s="659" t="s">
        <v>1619</v>
      </c>
      <c r="J216" s="857" t="s">
        <v>759</v>
      </c>
      <c r="K216" s="858">
        <v>100</v>
      </c>
      <c r="L216" s="665"/>
      <c r="M216" s="859">
        <v>29</v>
      </c>
      <c r="N216" s="663">
        <v>27</v>
      </c>
      <c r="O216" s="833">
        <v>0.83333333333333337</v>
      </c>
      <c r="P216" s="834">
        <v>0.83333333333333337</v>
      </c>
      <c r="Q216" s="833">
        <v>0.83333333333333337</v>
      </c>
      <c r="R216" s="930"/>
    </row>
    <row r="217" spans="1:18" ht="15" customHeight="1" x14ac:dyDescent="0.25">
      <c r="A217" s="662" t="s">
        <v>17</v>
      </c>
      <c r="B217" s="662" t="s">
        <v>1610</v>
      </c>
      <c r="C217" s="662" t="s">
        <v>1830</v>
      </c>
      <c r="D217" s="662" t="s">
        <v>1837</v>
      </c>
      <c r="E217" s="664" t="s">
        <v>1638</v>
      </c>
      <c r="F217" s="662" t="s">
        <v>699</v>
      </c>
      <c r="G217" s="662" t="s">
        <v>1629</v>
      </c>
      <c r="H217" s="662" t="s">
        <v>1618</v>
      </c>
      <c r="I217" s="659" t="s">
        <v>1619</v>
      </c>
      <c r="J217" s="857" t="s">
        <v>759</v>
      </c>
      <c r="K217" s="858">
        <v>100</v>
      </c>
      <c r="L217" s="665"/>
      <c r="M217" s="859">
        <v>35</v>
      </c>
      <c r="N217" s="663">
        <v>32</v>
      </c>
      <c r="O217" s="833">
        <v>0.90909090909090906</v>
      </c>
      <c r="P217" s="834">
        <v>0.90909090909090906</v>
      </c>
      <c r="Q217" s="833">
        <v>0.90909090909090906</v>
      </c>
      <c r="R217" s="930"/>
    </row>
    <row r="218" spans="1:18" ht="15" customHeight="1" x14ac:dyDescent="0.25">
      <c r="A218" s="662" t="s">
        <v>17</v>
      </c>
      <c r="B218" s="662" t="s">
        <v>1610</v>
      </c>
      <c r="C218" s="662" t="s">
        <v>1830</v>
      </c>
      <c r="D218" s="662" t="s">
        <v>1836</v>
      </c>
      <c r="E218" s="664" t="s">
        <v>1640</v>
      </c>
      <c r="F218" s="662" t="s">
        <v>699</v>
      </c>
      <c r="G218" s="662" t="s">
        <v>1629</v>
      </c>
      <c r="H218" s="662" t="s">
        <v>1618</v>
      </c>
      <c r="I218" s="659" t="s">
        <v>1619</v>
      </c>
      <c r="J218" s="857" t="s">
        <v>759</v>
      </c>
      <c r="K218" s="858">
        <v>100</v>
      </c>
      <c r="L218" s="665"/>
      <c r="M218" s="859">
        <v>68</v>
      </c>
      <c r="N218" s="663">
        <v>64</v>
      </c>
      <c r="O218" s="833">
        <v>0.94029850746268662</v>
      </c>
      <c r="P218" s="834">
        <v>0.94029850746268662</v>
      </c>
      <c r="Q218" s="833">
        <v>0.94029850746268662</v>
      </c>
      <c r="R218" s="930"/>
    </row>
    <row r="219" spans="1:18" ht="15" customHeight="1" x14ac:dyDescent="0.25">
      <c r="A219" s="662" t="s">
        <v>17</v>
      </c>
      <c r="B219" s="662" t="s">
        <v>1610</v>
      </c>
      <c r="C219" s="662" t="s">
        <v>1830</v>
      </c>
      <c r="D219" s="662" t="s">
        <v>1835</v>
      </c>
      <c r="E219" s="658" t="s">
        <v>1616</v>
      </c>
      <c r="F219" s="662" t="s">
        <v>699</v>
      </c>
      <c r="G219" s="662" t="s">
        <v>1628</v>
      </c>
      <c r="H219" s="662" t="s">
        <v>1618</v>
      </c>
      <c r="I219" s="659" t="s">
        <v>1619</v>
      </c>
      <c r="J219" s="857" t="s">
        <v>759</v>
      </c>
      <c r="K219" s="858">
        <v>100</v>
      </c>
      <c r="L219" s="665"/>
      <c r="M219" s="859">
        <v>53</v>
      </c>
      <c r="N219" s="663">
        <v>51</v>
      </c>
      <c r="O219" s="833">
        <v>0.95833333333333337</v>
      </c>
      <c r="P219" s="834">
        <v>0.95833333333333337</v>
      </c>
      <c r="Q219" s="833">
        <v>0.95833333333333337</v>
      </c>
      <c r="R219" s="930"/>
    </row>
    <row r="220" spans="1:18" ht="15" customHeight="1" x14ac:dyDescent="0.25">
      <c r="A220" s="662" t="s">
        <v>17</v>
      </c>
      <c r="B220" s="662" t="s">
        <v>1610</v>
      </c>
      <c r="C220" s="662" t="s">
        <v>1827</v>
      </c>
      <c r="D220" s="662" t="s">
        <v>1836</v>
      </c>
      <c r="E220" s="664" t="s">
        <v>1636</v>
      </c>
      <c r="F220" s="662" t="s">
        <v>699</v>
      </c>
      <c r="G220" s="662" t="s">
        <v>1628</v>
      </c>
      <c r="H220" s="662" t="s">
        <v>1618</v>
      </c>
      <c r="I220" s="659" t="s">
        <v>1619</v>
      </c>
      <c r="J220" s="857" t="s">
        <v>759</v>
      </c>
      <c r="K220" s="858">
        <v>100</v>
      </c>
      <c r="L220" s="665"/>
      <c r="M220" s="859">
        <v>5</v>
      </c>
      <c r="N220" s="663">
        <v>4</v>
      </c>
      <c r="O220" s="833">
        <v>0.75</v>
      </c>
      <c r="P220" s="834">
        <v>0.75</v>
      </c>
      <c r="Q220" s="833">
        <v>0.75</v>
      </c>
      <c r="R220" s="930"/>
    </row>
    <row r="221" spans="1:18" ht="15" customHeight="1" x14ac:dyDescent="0.25">
      <c r="A221" s="662" t="s">
        <v>17</v>
      </c>
      <c r="B221" s="662" t="s">
        <v>1610</v>
      </c>
      <c r="C221" s="662" t="s">
        <v>1827</v>
      </c>
      <c r="D221" s="662" t="s">
        <v>1828</v>
      </c>
      <c r="E221" s="664" t="s">
        <v>1633</v>
      </c>
      <c r="F221" s="662" t="s">
        <v>699</v>
      </c>
      <c r="G221" s="662" t="s">
        <v>1628</v>
      </c>
      <c r="H221" s="662" t="s">
        <v>1618</v>
      </c>
      <c r="I221" s="659" t="s">
        <v>1619</v>
      </c>
      <c r="J221" s="857" t="s">
        <v>759</v>
      </c>
      <c r="K221" s="858">
        <v>100</v>
      </c>
      <c r="L221" s="665"/>
      <c r="M221" s="859">
        <v>511</v>
      </c>
      <c r="N221" s="663">
        <v>499</v>
      </c>
      <c r="O221" s="833">
        <v>0.9375</v>
      </c>
      <c r="P221" s="834">
        <v>0.9375</v>
      </c>
      <c r="Q221" s="833">
        <v>0.9375</v>
      </c>
      <c r="R221" s="930"/>
    </row>
    <row r="222" spans="1:18" ht="15" customHeight="1" x14ac:dyDescent="0.25">
      <c r="A222" s="662" t="s">
        <v>17</v>
      </c>
      <c r="B222" s="662" t="s">
        <v>1610</v>
      </c>
      <c r="C222" s="662" t="s">
        <v>1830</v>
      </c>
      <c r="D222" s="662" t="s">
        <v>1838</v>
      </c>
      <c r="E222" s="664" t="s">
        <v>1639</v>
      </c>
      <c r="F222" s="662" t="s">
        <v>699</v>
      </c>
      <c r="G222" s="662" t="s">
        <v>1628</v>
      </c>
      <c r="H222" s="662" t="s">
        <v>1618</v>
      </c>
      <c r="I222" s="659" t="s">
        <v>1619</v>
      </c>
      <c r="J222" s="857" t="s">
        <v>759</v>
      </c>
      <c r="K222" s="858">
        <v>100</v>
      </c>
      <c r="L222" s="665"/>
      <c r="M222" s="859">
        <v>29</v>
      </c>
      <c r="N222" s="663">
        <v>27</v>
      </c>
      <c r="O222" s="833">
        <v>0.83333333333333337</v>
      </c>
      <c r="P222" s="834">
        <v>0.83333333333333337</v>
      </c>
      <c r="Q222" s="833">
        <v>0.83333333333333337</v>
      </c>
      <c r="R222" s="930"/>
    </row>
    <row r="223" spans="1:18" ht="15" customHeight="1" x14ac:dyDescent="0.25">
      <c r="A223" s="662" t="s">
        <v>17</v>
      </c>
      <c r="B223" s="662" t="s">
        <v>1610</v>
      </c>
      <c r="C223" s="662" t="s">
        <v>1830</v>
      </c>
      <c r="D223" s="662" t="s">
        <v>1837</v>
      </c>
      <c r="E223" s="664" t="s">
        <v>1638</v>
      </c>
      <c r="F223" s="662" t="s">
        <v>699</v>
      </c>
      <c r="G223" s="662" t="s">
        <v>1628</v>
      </c>
      <c r="H223" s="662" t="s">
        <v>1618</v>
      </c>
      <c r="I223" s="659" t="s">
        <v>1619</v>
      </c>
      <c r="J223" s="857" t="s">
        <v>759</v>
      </c>
      <c r="K223" s="858">
        <v>100</v>
      </c>
      <c r="L223" s="665"/>
      <c r="M223" s="859">
        <v>35</v>
      </c>
      <c r="N223" s="663">
        <v>32</v>
      </c>
      <c r="O223" s="833">
        <v>0.90909090909090906</v>
      </c>
      <c r="P223" s="834">
        <v>0.90909090909090906</v>
      </c>
      <c r="Q223" s="833">
        <v>0.90909090909090906</v>
      </c>
      <c r="R223" s="930"/>
    </row>
    <row r="224" spans="1:18" ht="15" customHeight="1" x14ac:dyDescent="0.25">
      <c r="A224" s="662" t="s">
        <v>17</v>
      </c>
      <c r="B224" s="662" t="s">
        <v>1610</v>
      </c>
      <c r="C224" s="662" t="s">
        <v>1830</v>
      </c>
      <c r="D224" s="662" t="s">
        <v>1836</v>
      </c>
      <c r="E224" s="664" t="s">
        <v>1640</v>
      </c>
      <c r="F224" s="662" t="s">
        <v>699</v>
      </c>
      <c r="G224" s="662" t="s">
        <v>1628</v>
      </c>
      <c r="H224" s="662" t="s">
        <v>1618</v>
      </c>
      <c r="I224" s="659" t="s">
        <v>1619</v>
      </c>
      <c r="J224" s="857" t="s">
        <v>759</v>
      </c>
      <c r="K224" s="858">
        <v>100</v>
      </c>
      <c r="L224" s="665"/>
      <c r="M224" s="859">
        <v>68</v>
      </c>
      <c r="N224" s="663">
        <v>64</v>
      </c>
      <c r="O224" s="833">
        <v>0.94029850746268662</v>
      </c>
      <c r="P224" s="834">
        <v>0.94029850746268662</v>
      </c>
      <c r="Q224" s="833">
        <v>0.94029850746268662</v>
      </c>
      <c r="R224" s="930"/>
    </row>
    <row r="225" spans="1:18" ht="15" customHeight="1" x14ac:dyDescent="0.25">
      <c r="A225" s="662" t="s">
        <v>17</v>
      </c>
      <c r="B225" s="662" t="s">
        <v>1610</v>
      </c>
      <c r="C225" s="662" t="s">
        <v>1827</v>
      </c>
      <c r="D225" s="662" t="s">
        <v>1835</v>
      </c>
      <c r="E225" s="664" t="s">
        <v>1636</v>
      </c>
      <c r="F225" s="662" t="s">
        <v>699</v>
      </c>
      <c r="G225" s="662" t="s">
        <v>1628</v>
      </c>
      <c r="H225" s="662" t="s">
        <v>1618</v>
      </c>
      <c r="I225" s="659" t="s">
        <v>1619</v>
      </c>
      <c r="J225" s="857" t="s">
        <v>759</v>
      </c>
      <c r="K225" s="858">
        <v>100</v>
      </c>
      <c r="L225" s="665"/>
      <c r="M225" s="859">
        <v>97</v>
      </c>
      <c r="N225" s="663">
        <v>93</v>
      </c>
      <c r="O225" s="833">
        <v>0.93333333333333335</v>
      </c>
      <c r="P225" s="834">
        <v>0.93333333333333335</v>
      </c>
      <c r="Q225" s="833">
        <v>0.93333333333333335</v>
      </c>
      <c r="R225" s="930"/>
    </row>
    <row r="226" spans="1:18" ht="15" customHeight="1" x14ac:dyDescent="0.25">
      <c r="A226" s="662" t="s">
        <v>17</v>
      </c>
      <c r="B226" s="662" t="s">
        <v>1610</v>
      </c>
      <c r="C226" s="662" t="s">
        <v>1827</v>
      </c>
      <c r="D226" s="662" t="s">
        <v>1828</v>
      </c>
      <c r="E226" s="664" t="s">
        <v>1633</v>
      </c>
      <c r="F226" s="662" t="s">
        <v>699</v>
      </c>
      <c r="G226" s="662" t="s">
        <v>1620</v>
      </c>
      <c r="H226" s="662" t="s">
        <v>1618</v>
      </c>
      <c r="I226" s="659" t="s">
        <v>1619</v>
      </c>
      <c r="J226" s="857" t="s">
        <v>759</v>
      </c>
      <c r="K226" s="858">
        <v>100</v>
      </c>
      <c r="L226" s="665"/>
      <c r="M226" s="859">
        <v>511</v>
      </c>
      <c r="N226" s="663">
        <v>499</v>
      </c>
      <c r="O226" s="833">
        <v>0.9375</v>
      </c>
      <c r="P226" s="834">
        <v>0.9375</v>
      </c>
      <c r="Q226" s="833">
        <v>0.9375</v>
      </c>
      <c r="R226" s="930"/>
    </row>
    <row r="227" spans="1:18" ht="15" customHeight="1" x14ac:dyDescent="0.25">
      <c r="A227" s="662" t="s">
        <v>17</v>
      </c>
      <c r="B227" s="662" t="s">
        <v>1610</v>
      </c>
      <c r="C227" s="662" t="s">
        <v>1827</v>
      </c>
      <c r="D227" s="662" t="s">
        <v>1835</v>
      </c>
      <c r="E227" s="664" t="s">
        <v>1636</v>
      </c>
      <c r="F227" s="662" t="s">
        <v>699</v>
      </c>
      <c r="G227" s="662" t="s">
        <v>1620</v>
      </c>
      <c r="H227" s="662" t="s">
        <v>1618</v>
      </c>
      <c r="I227" s="659" t="s">
        <v>1619</v>
      </c>
      <c r="J227" s="857" t="s">
        <v>759</v>
      </c>
      <c r="K227" s="858">
        <v>100</v>
      </c>
      <c r="L227" s="665"/>
      <c r="M227" s="859">
        <v>97</v>
      </c>
      <c r="N227" s="663">
        <v>93</v>
      </c>
      <c r="O227" s="833">
        <v>0.93333333333333335</v>
      </c>
      <c r="P227" s="834">
        <v>0.93333333333333335</v>
      </c>
      <c r="Q227" s="833">
        <v>0.93333333333333335</v>
      </c>
      <c r="R227" s="930"/>
    </row>
    <row r="228" spans="1:18" ht="15" customHeight="1" x14ac:dyDescent="0.25">
      <c r="A228" s="662" t="s">
        <v>17</v>
      </c>
      <c r="B228" s="662" t="s">
        <v>1610</v>
      </c>
      <c r="C228" s="662" t="s">
        <v>1827</v>
      </c>
      <c r="D228" s="662" t="s">
        <v>1828</v>
      </c>
      <c r="E228" s="664" t="s">
        <v>1633</v>
      </c>
      <c r="F228" s="662" t="s">
        <v>699</v>
      </c>
      <c r="G228" s="662" t="s">
        <v>1617</v>
      </c>
      <c r="H228" s="662" t="s">
        <v>1618</v>
      </c>
      <c r="I228" s="659" t="s">
        <v>1619</v>
      </c>
      <c r="J228" s="857" t="s">
        <v>759</v>
      </c>
      <c r="K228" s="858">
        <v>100</v>
      </c>
      <c r="L228" s="665"/>
      <c r="M228" s="859">
        <v>511</v>
      </c>
      <c r="N228" s="663">
        <v>499</v>
      </c>
      <c r="O228" s="833">
        <v>0.9375</v>
      </c>
      <c r="P228" s="834">
        <v>0.9375</v>
      </c>
      <c r="Q228" s="833">
        <v>0.9375</v>
      </c>
      <c r="R228" s="930"/>
    </row>
    <row r="229" spans="1:18" ht="15" customHeight="1" x14ac:dyDescent="0.25">
      <c r="A229" s="662" t="s">
        <v>17</v>
      </c>
      <c r="B229" s="662" t="s">
        <v>1610</v>
      </c>
      <c r="C229" s="662" t="s">
        <v>1827</v>
      </c>
      <c r="D229" s="662" t="s">
        <v>1835</v>
      </c>
      <c r="E229" s="664" t="s">
        <v>1636</v>
      </c>
      <c r="F229" s="662" t="s">
        <v>699</v>
      </c>
      <c r="G229" s="662" t="s">
        <v>1617</v>
      </c>
      <c r="H229" s="662" t="s">
        <v>1618</v>
      </c>
      <c r="I229" s="659" t="s">
        <v>1619</v>
      </c>
      <c r="J229" s="857" t="s">
        <v>759</v>
      </c>
      <c r="K229" s="858">
        <v>100</v>
      </c>
      <c r="L229" s="665"/>
      <c r="M229" s="859">
        <v>97</v>
      </c>
      <c r="N229" s="663">
        <v>93</v>
      </c>
      <c r="O229" s="833">
        <v>0.93333333333333335</v>
      </c>
      <c r="P229" s="834">
        <v>0.93333333333333335</v>
      </c>
      <c r="Q229" s="833">
        <v>0.93333333333333335</v>
      </c>
      <c r="R229" s="930"/>
    </row>
    <row r="230" spans="1:18" ht="15" customHeight="1" x14ac:dyDescent="0.25">
      <c r="A230" s="662" t="s">
        <v>17</v>
      </c>
      <c r="B230" s="662" t="s">
        <v>1610</v>
      </c>
      <c r="C230" s="662" t="s">
        <v>1827</v>
      </c>
      <c r="D230" s="662" t="s">
        <v>1835</v>
      </c>
      <c r="E230" s="664" t="s">
        <v>1636</v>
      </c>
      <c r="F230" s="662" t="s">
        <v>699</v>
      </c>
      <c r="G230" s="662" t="s">
        <v>1626</v>
      </c>
      <c r="H230" s="662" t="s">
        <v>1618</v>
      </c>
      <c r="I230" s="659" t="s">
        <v>1619</v>
      </c>
      <c r="J230" s="857" t="s">
        <v>759</v>
      </c>
      <c r="K230" s="858">
        <v>100</v>
      </c>
      <c r="L230" s="665"/>
      <c r="M230" s="859">
        <v>97</v>
      </c>
      <c r="N230" s="663">
        <v>93</v>
      </c>
      <c r="O230" s="833">
        <v>0.93333333333333335</v>
      </c>
      <c r="P230" s="834">
        <v>0.93333333333333335</v>
      </c>
      <c r="Q230" s="833">
        <v>0.93333333333333335</v>
      </c>
      <c r="R230" s="930"/>
    </row>
    <row r="231" spans="1:18" ht="15" customHeight="1" x14ac:dyDescent="0.25">
      <c r="A231" s="662" t="s">
        <v>17</v>
      </c>
      <c r="B231" s="662" t="s">
        <v>1610</v>
      </c>
      <c r="C231" s="662" t="s">
        <v>1827</v>
      </c>
      <c r="D231" s="662" t="s">
        <v>1828</v>
      </c>
      <c r="E231" s="664" t="s">
        <v>1633</v>
      </c>
      <c r="F231" s="662" t="s">
        <v>699</v>
      </c>
      <c r="G231" s="662" t="s">
        <v>1626</v>
      </c>
      <c r="H231" s="662" t="s">
        <v>1618</v>
      </c>
      <c r="I231" s="659" t="s">
        <v>1619</v>
      </c>
      <c r="J231" s="857" t="s">
        <v>759</v>
      </c>
      <c r="K231" s="858">
        <v>100</v>
      </c>
      <c r="L231" s="665"/>
      <c r="M231" s="859">
        <v>511</v>
      </c>
      <c r="N231" s="663">
        <v>499</v>
      </c>
      <c r="O231" s="833">
        <v>0.9375</v>
      </c>
      <c r="P231" s="834">
        <v>0.9375</v>
      </c>
      <c r="Q231" s="833">
        <v>0.9375</v>
      </c>
      <c r="R231" s="930"/>
    </row>
    <row r="232" spans="1:18" ht="15" customHeight="1" x14ac:dyDescent="0.25">
      <c r="A232" s="662" t="s">
        <v>17</v>
      </c>
      <c r="B232" s="662" t="s">
        <v>1610</v>
      </c>
      <c r="C232" s="662" t="s">
        <v>1827</v>
      </c>
      <c r="D232" s="662" t="s">
        <v>1828</v>
      </c>
      <c r="E232" s="664" t="s">
        <v>1633</v>
      </c>
      <c r="F232" s="662" t="s">
        <v>699</v>
      </c>
      <c r="G232" s="662" t="s">
        <v>1623</v>
      </c>
      <c r="H232" s="662" t="s">
        <v>1618</v>
      </c>
      <c r="I232" s="659" t="s">
        <v>1619</v>
      </c>
      <c r="J232" s="857" t="s">
        <v>759</v>
      </c>
      <c r="K232" s="858">
        <v>100</v>
      </c>
      <c r="L232" s="665"/>
      <c r="M232" s="859">
        <v>511</v>
      </c>
      <c r="N232" s="663">
        <v>499</v>
      </c>
      <c r="O232" s="833">
        <v>0.9375</v>
      </c>
      <c r="P232" s="834">
        <v>0.9375</v>
      </c>
      <c r="Q232" s="833">
        <v>0.9375</v>
      </c>
      <c r="R232" s="930"/>
    </row>
    <row r="233" spans="1:18" ht="15" customHeight="1" x14ac:dyDescent="0.25">
      <c r="A233" s="662" t="s">
        <v>17</v>
      </c>
      <c r="B233" s="662" t="s">
        <v>1610</v>
      </c>
      <c r="C233" s="662" t="s">
        <v>1827</v>
      </c>
      <c r="D233" s="662" t="s">
        <v>1835</v>
      </c>
      <c r="E233" s="664" t="s">
        <v>1636</v>
      </c>
      <c r="F233" s="662" t="s">
        <v>699</v>
      </c>
      <c r="G233" s="662" t="s">
        <v>1623</v>
      </c>
      <c r="H233" s="662" t="s">
        <v>1618</v>
      </c>
      <c r="I233" s="659" t="s">
        <v>1619</v>
      </c>
      <c r="J233" s="857" t="s">
        <v>759</v>
      </c>
      <c r="K233" s="858">
        <v>100</v>
      </c>
      <c r="L233" s="665"/>
      <c r="M233" s="859">
        <v>97</v>
      </c>
      <c r="N233" s="663">
        <v>93</v>
      </c>
      <c r="O233" s="833">
        <v>0.93333333333333335</v>
      </c>
      <c r="P233" s="834">
        <v>0.93333333333333335</v>
      </c>
      <c r="Q233" s="833">
        <v>0.93333333333333335</v>
      </c>
      <c r="R233" s="930"/>
    </row>
    <row r="234" spans="1:18" ht="15" customHeight="1" x14ac:dyDescent="0.25">
      <c r="A234" s="662" t="s">
        <v>17</v>
      </c>
      <c r="B234" s="662" t="s">
        <v>1610</v>
      </c>
      <c r="C234" s="662" t="s">
        <v>1827</v>
      </c>
      <c r="D234" s="662" t="s">
        <v>1828</v>
      </c>
      <c r="E234" s="664" t="s">
        <v>1633</v>
      </c>
      <c r="F234" s="662" t="s">
        <v>699</v>
      </c>
      <c r="G234" s="662" t="s">
        <v>1625</v>
      </c>
      <c r="H234" s="662" t="s">
        <v>1618</v>
      </c>
      <c r="I234" s="659" t="s">
        <v>1619</v>
      </c>
      <c r="J234" s="857" t="s">
        <v>759</v>
      </c>
      <c r="K234" s="858">
        <v>100</v>
      </c>
      <c r="L234" s="665"/>
      <c r="M234" s="859">
        <v>511</v>
      </c>
      <c r="N234" s="663">
        <v>499</v>
      </c>
      <c r="O234" s="833">
        <v>0.9375</v>
      </c>
      <c r="P234" s="834">
        <v>0.9375</v>
      </c>
      <c r="Q234" s="833">
        <v>0.9375</v>
      </c>
      <c r="R234" s="930"/>
    </row>
    <row r="235" spans="1:18" ht="15" customHeight="1" x14ac:dyDescent="0.25">
      <c r="A235" s="662" t="s">
        <v>17</v>
      </c>
      <c r="B235" s="662" t="s">
        <v>1610</v>
      </c>
      <c r="C235" s="662" t="s">
        <v>1827</v>
      </c>
      <c r="D235" s="662" t="s">
        <v>1835</v>
      </c>
      <c r="E235" s="664" t="s">
        <v>1636</v>
      </c>
      <c r="F235" s="662" t="s">
        <v>699</v>
      </c>
      <c r="G235" s="662" t="s">
        <v>1625</v>
      </c>
      <c r="H235" s="662" t="s">
        <v>1618</v>
      </c>
      <c r="I235" s="659" t="s">
        <v>1619</v>
      </c>
      <c r="J235" s="857" t="s">
        <v>759</v>
      </c>
      <c r="K235" s="858">
        <v>100</v>
      </c>
      <c r="L235" s="665"/>
      <c r="M235" s="859">
        <v>97</v>
      </c>
      <c r="N235" s="663">
        <v>93</v>
      </c>
      <c r="O235" s="833">
        <v>0.93333333333333335</v>
      </c>
      <c r="P235" s="834">
        <v>0.93333333333333335</v>
      </c>
      <c r="Q235" s="833">
        <v>0.93333333333333335</v>
      </c>
      <c r="R235" s="930"/>
    </row>
    <row r="236" spans="1:18" ht="15" customHeight="1" x14ac:dyDescent="0.25">
      <c r="A236" s="662" t="s">
        <v>17</v>
      </c>
      <c r="B236" s="662" t="s">
        <v>1610</v>
      </c>
      <c r="C236" s="662" t="s">
        <v>1827</v>
      </c>
      <c r="D236" s="662" t="s">
        <v>1828</v>
      </c>
      <c r="E236" s="664" t="s">
        <v>1633</v>
      </c>
      <c r="F236" s="662" t="s">
        <v>699</v>
      </c>
      <c r="G236" s="662" t="s">
        <v>1621</v>
      </c>
      <c r="H236" s="662" t="s">
        <v>1618</v>
      </c>
      <c r="I236" s="659" t="s">
        <v>1619</v>
      </c>
      <c r="J236" s="857" t="s">
        <v>759</v>
      </c>
      <c r="K236" s="858">
        <v>100</v>
      </c>
      <c r="L236" s="665"/>
      <c r="M236" s="859">
        <v>511</v>
      </c>
      <c r="N236" s="663">
        <v>499</v>
      </c>
      <c r="O236" s="833">
        <v>0.9375</v>
      </c>
      <c r="P236" s="834">
        <v>0.9375</v>
      </c>
      <c r="Q236" s="833">
        <v>0.9375</v>
      </c>
      <c r="R236" s="930"/>
    </row>
    <row r="237" spans="1:18" ht="15" customHeight="1" x14ac:dyDescent="0.25">
      <c r="A237" s="662" t="s">
        <v>17</v>
      </c>
      <c r="B237" s="662" t="s">
        <v>1610</v>
      </c>
      <c r="C237" s="662" t="s">
        <v>1827</v>
      </c>
      <c r="D237" s="662" t="s">
        <v>1835</v>
      </c>
      <c r="E237" s="664" t="s">
        <v>1636</v>
      </c>
      <c r="F237" s="662" t="s">
        <v>699</v>
      </c>
      <c r="G237" s="662" t="s">
        <v>1621</v>
      </c>
      <c r="H237" s="662" t="s">
        <v>1618</v>
      </c>
      <c r="I237" s="659" t="s">
        <v>1619</v>
      </c>
      <c r="J237" s="857" t="s">
        <v>759</v>
      </c>
      <c r="K237" s="858">
        <v>100</v>
      </c>
      <c r="L237" s="665"/>
      <c r="M237" s="859">
        <v>97</v>
      </c>
      <c r="N237" s="663">
        <v>93</v>
      </c>
      <c r="O237" s="833">
        <v>0.93333333333333335</v>
      </c>
      <c r="P237" s="834">
        <v>0.93333333333333335</v>
      </c>
      <c r="Q237" s="833">
        <v>0.93333333333333335</v>
      </c>
      <c r="R237" s="930"/>
    </row>
    <row r="238" spans="1:18" ht="15" customHeight="1" x14ac:dyDescent="0.25">
      <c r="A238" s="662" t="s">
        <v>17</v>
      </c>
      <c r="B238" s="662" t="s">
        <v>1610</v>
      </c>
      <c r="C238" s="662" t="s">
        <v>1827</v>
      </c>
      <c r="D238" s="662" t="s">
        <v>1835</v>
      </c>
      <c r="E238" s="664" t="s">
        <v>1636</v>
      </c>
      <c r="F238" s="662" t="s">
        <v>699</v>
      </c>
      <c r="G238" s="662" t="s">
        <v>1622</v>
      </c>
      <c r="H238" s="662" t="s">
        <v>1618</v>
      </c>
      <c r="I238" s="659" t="s">
        <v>1619</v>
      </c>
      <c r="J238" s="857" t="s">
        <v>759</v>
      </c>
      <c r="K238" s="858">
        <v>100</v>
      </c>
      <c r="L238" s="665"/>
      <c r="M238" s="859">
        <v>97</v>
      </c>
      <c r="N238" s="663">
        <v>93</v>
      </c>
      <c r="O238" s="833">
        <v>0.93333333333333335</v>
      </c>
      <c r="P238" s="834">
        <v>0.93333333333333335</v>
      </c>
      <c r="Q238" s="833">
        <v>0.93333333333333335</v>
      </c>
      <c r="R238" s="930"/>
    </row>
    <row r="239" spans="1:18" ht="15" customHeight="1" x14ac:dyDescent="0.25">
      <c r="A239" s="662" t="s">
        <v>17</v>
      </c>
      <c r="B239" s="662" t="s">
        <v>1610</v>
      </c>
      <c r="C239" s="662" t="s">
        <v>1827</v>
      </c>
      <c r="D239" s="662" t="s">
        <v>1828</v>
      </c>
      <c r="E239" s="664" t="s">
        <v>1633</v>
      </c>
      <c r="F239" s="662" t="s">
        <v>699</v>
      </c>
      <c r="G239" s="662" t="s">
        <v>1622</v>
      </c>
      <c r="H239" s="662" t="s">
        <v>1618</v>
      </c>
      <c r="I239" s="659" t="s">
        <v>1619</v>
      </c>
      <c r="J239" s="857" t="s">
        <v>759</v>
      </c>
      <c r="K239" s="858">
        <v>100</v>
      </c>
      <c r="L239" s="665"/>
      <c r="M239" s="859">
        <v>511</v>
      </c>
      <c r="N239" s="663">
        <v>499</v>
      </c>
      <c r="O239" s="833">
        <v>0.9375</v>
      </c>
      <c r="P239" s="834">
        <v>0.9375</v>
      </c>
      <c r="Q239" s="833">
        <v>0.9375</v>
      </c>
      <c r="R239" s="930"/>
    </row>
    <row r="240" spans="1:18" ht="15" customHeight="1" x14ac:dyDescent="0.25">
      <c r="A240" s="662" t="s">
        <v>17</v>
      </c>
      <c r="B240" s="662" t="s">
        <v>1610</v>
      </c>
      <c r="C240" s="662" t="s">
        <v>1827</v>
      </c>
      <c r="D240" s="662" t="s">
        <v>1836</v>
      </c>
      <c r="E240" s="664" t="s">
        <v>1636</v>
      </c>
      <c r="F240" s="662" t="s">
        <v>699</v>
      </c>
      <c r="G240" s="662" t="s">
        <v>1620</v>
      </c>
      <c r="H240" s="662" t="s">
        <v>1618</v>
      </c>
      <c r="I240" s="659" t="s">
        <v>1619</v>
      </c>
      <c r="J240" s="857" t="s">
        <v>759</v>
      </c>
      <c r="K240" s="858">
        <v>100</v>
      </c>
      <c r="L240" s="665"/>
      <c r="M240" s="859">
        <v>5</v>
      </c>
      <c r="N240" s="663">
        <v>4</v>
      </c>
      <c r="O240" s="833">
        <v>0.75</v>
      </c>
      <c r="P240" s="834">
        <v>0.75</v>
      </c>
      <c r="Q240" s="833">
        <v>0.75</v>
      </c>
      <c r="R240" s="930"/>
    </row>
    <row r="241" spans="1:18" ht="15" customHeight="1" x14ac:dyDescent="0.25">
      <c r="A241" s="662" t="s">
        <v>17</v>
      </c>
      <c r="B241" s="662" t="s">
        <v>1610</v>
      </c>
      <c r="C241" s="662" t="s">
        <v>1827</v>
      </c>
      <c r="D241" s="662" t="s">
        <v>1836</v>
      </c>
      <c r="E241" s="664" t="s">
        <v>1636</v>
      </c>
      <c r="F241" s="662" t="s">
        <v>699</v>
      </c>
      <c r="G241" s="662" t="s">
        <v>1617</v>
      </c>
      <c r="H241" s="662" t="s">
        <v>1618</v>
      </c>
      <c r="I241" s="659" t="s">
        <v>1619</v>
      </c>
      <c r="J241" s="857" t="s">
        <v>759</v>
      </c>
      <c r="K241" s="858">
        <v>100</v>
      </c>
      <c r="L241" s="665"/>
      <c r="M241" s="859">
        <v>5</v>
      </c>
      <c r="N241" s="663">
        <v>4</v>
      </c>
      <c r="O241" s="833">
        <v>0.75</v>
      </c>
      <c r="P241" s="834">
        <v>0.75</v>
      </c>
      <c r="Q241" s="833">
        <v>0.75</v>
      </c>
      <c r="R241" s="930"/>
    </row>
    <row r="242" spans="1:18" ht="15" customHeight="1" x14ac:dyDescent="0.25">
      <c r="A242" s="662" t="s">
        <v>17</v>
      </c>
      <c r="B242" s="662" t="s">
        <v>1610</v>
      </c>
      <c r="C242" s="662" t="s">
        <v>1827</v>
      </c>
      <c r="D242" s="662" t="s">
        <v>1836</v>
      </c>
      <c r="E242" s="664" t="s">
        <v>1636</v>
      </c>
      <c r="F242" s="662" t="s">
        <v>699</v>
      </c>
      <c r="G242" s="662" t="s">
        <v>1626</v>
      </c>
      <c r="H242" s="662" t="s">
        <v>1618</v>
      </c>
      <c r="I242" s="659" t="s">
        <v>1619</v>
      </c>
      <c r="J242" s="857" t="s">
        <v>759</v>
      </c>
      <c r="K242" s="858">
        <v>100</v>
      </c>
      <c r="L242" s="665"/>
      <c r="M242" s="859">
        <v>5</v>
      </c>
      <c r="N242" s="663">
        <v>4</v>
      </c>
      <c r="O242" s="833">
        <v>0.75</v>
      </c>
      <c r="P242" s="834">
        <v>0.75</v>
      </c>
      <c r="Q242" s="833">
        <v>0.75</v>
      </c>
      <c r="R242" s="930"/>
    </row>
    <row r="243" spans="1:18" ht="15" customHeight="1" x14ac:dyDescent="0.25">
      <c r="A243" s="662" t="s">
        <v>17</v>
      </c>
      <c r="B243" s="662" t="s">
        <v>1610</v>
      </c>
      <c r="C243" s="662" t="s">
        <v>1827</v>
      </c>
      <c r="D243" s="662" t="s">
        <v>1836</v>
      </c>
      <c r="E243" s="664" t="s">
        <v>1636</v>
      </c>
      <c r="F243" s="662" t="s">
        <v>699</v>
      </c>
      <c r="G243" s="662" t="s">
        <v>1623</v>
      </c>
      <c r="H243" s="662" t="s">
        <v>1618</v>
      </c>
      <c r="I243" s="659" t="s">
        <v>1619</v>
      </c>
      <c r="J243" s="857" t="s">
        <v>759</v>
      </c>
      <c r="K243" s="858">
        <v>100</v>
      </c>
      <c r="L243" s="665"/>
      <c r="M243" s="859">
        <v>5</v>
      </c>
      <c r="N243" s="663">
        <v>4</v>
      </c>
      <c r="O243" s="833">
        <v>0.75</v>
      </c>
      <c r="P243" s="834">
        <v>0.75</v>
      </c>
      <c r="Q243" s="833">
        <v>0.75</v>
      </c>
      <c r="R243" s="930"/>
    </row>
    <row r="244" spans="1:18" ht="15" customHeight="1" x14ac:dyDescent="0.25">
      <c r="A244" s="662" t="s">
        <v>17</v>
      </c>
      <c r="B244" s="662" t="s">
        <v>1610</v>
      </c>
      <c r="C244" s="662" t="s">
        <v>1827</v>
      </c>
      <c r="D244" s="662" t="s">
        <v>1836</v>
      </c>
      <c r="E244" s="664" t="s">
        <v>1636</v>
      </c>
      <c r="F244" s="662" t="s">
        <v>699</v>
      </c>
      <c r="G244" s="662" t="s">
        <v>1625</v>
      </c>
      <c r="H244" s="662" t="s">
        <v>1618</v>
      </c>
      <c r="I244" s="659" t="s">
        <v>1619</v>
      </c>
      <c r="J244" s="857" t="s">
        <v>759</v>
      </c>
      <c r="K244" s="858">
        <v>100</v>
      </c>
      <c r="L244" s="665"/>
      <c r="M244" s="859">
        <v>5</v>
      </c>
      <c r="N244" s="663">
        <v>4</v>
      </c>
      <c r="O244" s="833">
        <v>0.75</v>
      </c>
      <c r="P244" s="834">
        <v>0.75</v>
      </c>
      <c r="Q244" s="833">
        <v>0.75</v>
      </c>
      <c r="R244" s="930"/>
    </row>
    <row r="245" spans="1:18" ht="15" customHeight="1" x14ac:dyDescent="0.25">
      <c r="A245" s="662" t="s">
        <v>17</v>
      </c>
      <c r="B245" s="662" t="s">
        <v>1610</v>
      </c>
      <c r="C245" s="662" t="s">
        <v>1827</v>
      </c>
      <c r="D245" s="662" t="s">
        <v>1836</v>
      </c>
      <c r="E245" s="664" t="s">
        <v>1636</v>
      </c>
      <c r="F245" s="662" t="s">
        <v>699</v>
      </c>
      <c r="G245" s="662" t="s">
        <v>1621</v>
      </c>
      <c r="H245" s="662" t="s">
        <v>1618</v>
      </c>
      <c r="I245" s="659" t="s">
        <v>1619</v>
      </c>
      <c r="J245" s="857" t="s">
        <v>759</v>
      </c>
      <c r="K245" s="858">
        <v>100</v>
      </c>
      <c r="L245" s="665"/>
      <c r="M245" s="859">
        <v>5</v>
      </c>
      <c r="N245" s="663">
        <v>4</v>
      </c>
      <c r="O245" s="833">
        <v>0.75</v>
      </c>
      <c r="P245" s="834">
        <v>0.75</v>
      </c>
      <c r="Q245" s="833">
        <v>0.75</v>
      </c>
      <c r="R245" s="930"/>
    </row>
    <row r="246" spans="1:18" ht="15" customHeight="1" x14ac:dyDescent="0.25">
      <c r="A246" s="662" t="s">
        <v>17</v>
      </c>
      <c r="B246" s="662" t="s">
        <v>1610</v>
      </c>
      <c r="C246" s="662" t="s">
        <v>1827</v>
      </c>
      <c r="D246" s="662" t="s">
        <v>1836</v>
      </c>
      <c r="E246" s="664" t="s">
        <v>1636</v>
      </c>
      <c r="F246" s="662" t="s">
        <v>699</v>
      </c>
      <c r="G246" s="662" t="s">
        <v>1622</v>
      </c>
      <c r="H246" s="662" t="s">
        <v>1618</v>
      </c>
      <c r="I246" s="659" t="s">
        <v>1619</v>
      </c>
      <c r="J246" s="857" t="s">
        <v>759</v>
      </c>
      <c r="K246" s="858">
        <v>100</v>
      </c>
      <c r="L246" s="665"/>
      <c r="M246" s="859">
        <v>5</v>
      </c>
      <c r="N246" s="663">
        <v>4</v>
      </c>
      <c r="O246" s="833">
        <v>0.75</v>
      </c>
      <c r="P246" s="834">
        <v>0.75</v>
      </c>
      <c r="Q246" s="833">
        <v>0.75</v>
      </c>
      <c r="R246" s="930"/>
    </row>
    <row r="247" spans="1:18" ht="15" customHeight="1" x14ac:dyDescent="0.25">
      <c r="A247" s="662" t="s">
        <v>17</v>
      </c>
      <c r="B247" s="662" t="s">
        <v>1610</v>
      </c>
      <c r="C247" s="662" t="s">
        <v>1830</v>
      </c>
      <c r="D247" s="662" t="s">
        <v>1835</v>
      </c>
      <c r="E247" s="658" t="s">
        <v>1616</v>
      </c>
      <c r="F247" s="662" t="s">
        <v>699</v>
      </c>
      <c r="G247" s="662" t="s">
        <v>1620</v>
      </c>
      <c r="H247" s="662" t="s">
        <v>1618</v>
      </c>
      <c r="I247" s="659" t="s">
        <v>1619</v>
      </c>
      <c r="J247" s="857" t="s">
        <v>759</v>
      </c>
      <c r="K247" s="858">
        <v>100</v>
      </c>
      <c r="L247" s="665"/>
      <c r="M247" s="859">
        <v>53</v>
      </c>
      <c r="N247" s="663">
        <v>51</v>
      </c>
      <c r="O247" s="833">
        <v>0.95833333333333337</v>
      </c>
      <c r="P247" s="834">
        <v>0.95833333333333337</v>
      </c>
      <c r="Q247" s="833">
        <v>0.95833333333333337</v>
      </c>
      <c r="R247" s="930"/>
    </row>
    <row r="248" spans="1:18" ht="15" customHeight="1" x14ac:dyDescent="0.25">
      <c r="A248" s="662" t="s">
        <v>17</v>
      </c>
      <c r="B248" s="662" t="s">
        <v>1610</v>
      </c>
      <c r="C248" s="662" t="s">
        <v>1830</v>
      </c>
      <c r="D248" s="662" t="s">
        <v>1837</v>
      </c>
      <c r="E248" s="664" t="s">
        <v>1638</v>
      </c>
      <c r="F248" s="662" t="s">
        <v>699</v>
      </c>
      <c r="G248" s="662" t="s">
        <v>1620</v>
      </c>
      <c r="H248" s="662" t="s">
        <v>1618</v>
      </c>
      <c r="I248" s="659" t="s">
        <v>1619</v>
      </c>
      <c r="J248" s="857" t="s">
        <v>759</v>
      </c>
      <c r="K248" s="858">
        <v>100</v>
      </c>
      <c r="L248" s="665"/>
      <c r="M248" s="859">
        <v>35</v>
      </c>
      <c r="N248" s="663">
        <v>32</v>
      </c>
      <c r="O248" s="833">
        <v>0.90909090909090906</v>
      </c>
      <c r="P248" s="834">
        <v>0.90909090909090906</v>
      </c>
      <c r="Q248" s="833">
        <v>0.90909090909090906</v>
      </c>
      <c r="R248" s="930"/>
    </row>
    <row r="249" spans="1:18" ht="15" customHeight="1" x14ac:dyDescent="0.25">
      <c r="A249" s="662" t="s">
        <v>17</v>
      </c>
      <c r="B249" s="662" t="s">
        <v>1610</v>
      </c>
      <c r="C249" s="662" t="s">
        <v>1830</v>
      </c>
      <c r="D249" s="662" t="s">
        <v>1835</v>
      </c>
      <c r="E249" s="658" t="s">
        <v>1616</v>
      </c>
      <c r="F249" s="662" t="s">
        <v>699</v>
      </c>
      <c r="G249" s="662" t="s">
        <v>1617</v>
      </c>
      <c r="H249" s="662" t="s">
        <v>1618</v>
      </c>
      <c r="I249" s="659" t="s">
        <v>1619</v>
      </c>
      <c r="J249" s="857" t="s">
        <v>759</v>
      </c>
      <c r="K249" s="858">
        <v>100</v>
      </c>
      <c r="L249" s="665"/>
      <c r="M249" s="859">
        <v>53</v>
      </c>
      <c r="N249" s="663">
        <v>51</v>
      </c>
      <c r="O249" s="833">
        <v>0.95833333333333337</v>
      </c>
      <c r="P249" s="834">
        <v>0.95833333333333337</v>
      </c>
      <c r="Q249" s="833">
        <v>0.95833333333333337</v>
      </c>
      <c r="R249" s="930"/>
    </row>
    <row r="250" spans="1:18" ht="15" customHeight="1" x14ac:dyDescent="0.25">
      <c r="A250" s="662" t="s">
        <v>17</v>
      </c>
      <c r="B250" s="662" t="s">
        <v>1610</v>
      </c>
      <c r="C250" s="662" t="s">
        <v>1830</v>
      </c>
      <c r="D250" s="662" t="s">
        <v>1837</v>
      </c>
      <c r="E250" s="664" t="s">
        <v>1638</v>
      </c>
      <c r="F250" s="662" t="s">
        <v>699</v>
      </c>
      <c r="G250" s="662" t="s">
        <v>1617</v>
      </c>
      <c r="H250" s="662" t="s">
        <v>1618</v>
      </c>
      <c r="I250" s="659" t="s">
        <v>1619</v>
      </c>
      <c r="J250" s="857" t="s">
        <v>759</v>
      </c>
      <c r="K250" s="858">
        <v>100</v>
      </c>
      <c r="L250" s="665"/>
      <c r="M250" s="859">
        <v>35</v>
      </c>
      <c r="N250" s="663">
        <v>32</v>
      </c>
      <c r="O250" s="833">
        <v>0.90909090909090906</v>
      </c>
      <c r="P250" s="834">
        <v>0.90909090909090906</v>
      </c>
      <c r="Q250" s="833">
        <v>0.90909090909090906</v>
      </c>
      <c r="R250" s="930"/>
    </row>
    <row r="251" spans="1:18" ht="15" customHeight="1" x14ac:dyDescent="0.25">
      <c r="A251" s="662" t="s">
        <v>17</v>
      </c>
      <c r="B251" s="662" t="s">
        <v>1610</v>
      </c>
      <c r="C251" s="662" t="s">
        <v>1830</v>
      </c>
      <c r="D251" s="662" t="s">
        <v>1838</v>
      </c>
      <c r="E251" s="664" t="s">
        <v>1639</v>
      </c>
      <c r="F251" s="662" t="s">
        <v>699</v>
      </c>
      <c r="G251" s="662" t="s">
        <v>1620</v>
      </c>
      <c r="H251" s="662" t="s">
        <v>1618</v>
      </c>
      <c r="I251" s="659" t="s">
        <v>1619</v>
      </c>
      <c r="J251" s="857" t="s">
        <v>759</v>
      </c>
      <c r="K251" s="858">
        <v>100</v>
      </c>
      <c r="L251" s="665"/>
      <c r="M251" s="859">
        <v>29</v>
      </c>
      <c r="N251" s="663">
        <v>27</v>
      </c>
      <c r="O251" s="833">
        <v>0.83333333333333337</v>
      </c>
      <c r="P251" s="834">
        <v>0.83333333333333337</v>
      </c>
      <c r="Q251" s="833">
        <v>0.83333333333333337</v>
      </c>
      <c r="R251" s="930"/>
    </row>
    <row r="252" spans="1:18" ht="15" customHeight="1" x14ac:dyDescent="0.25">
      <c r="A252" s="662" t="s">
        <v>17</v>
      </c>
      <c r="B252" s="662" t="s">
        <v>1610</v>
      </c>
      <c r="C252" s="662" t="s">
        <v>1830</v>
      </c>
      <c r="D252" s="662" t="s">
        <v>1837</v>
      </c>
      <c r="E252" s="664" t="s">
        <v>1638</v>
      </c>
      <c r="F252" s="662" t="s">
        <v>699</v>
      </c>
      <c r="G252" s="662" t="s">
        <v>1626</v>
      </c>
      <c r="H252" s="662" t="s">
        <v>1618</v>
      </c>
      <c r="I252" s="659" t="s">
        <v>1619</v>
      </c>
      <c r="J252" s="857" t="s">
        <v>759</v>
      </c>
      <c r="K252" s="858">
        <v>100</v>
      </c>
      <c r="L252" s="665"/>
      <c r="M252" s="859">
        <v>35</v>
      </c>
      <c r="N252" s="663">
        <v>32</v>
      </c>
      <c r="O252" s="833">
        <v>0.90909090909090906</v>
      </c>
      <c r="P252" s="834">
        <v>0.90909090909090906</v>
      </c>
      <c r="Q252" s="833">
        <v>0.90909090909090906</v>
      </c>
      <c r="R252" s="930"/>
    </row>
    <row r="253" spans="1:18" ht="15" customHeight="1" x14ac:dyDescent="0.25">
      <c r="A253" s="662" t="s">
        <v>17</v>
      </c>
      <c r="B253" s="662" t="s">
        <v>1610</v>
      </c>
      <c r="C253" s="662" t="s">
        <v>1830</v>
      </c>
      <c r="D253" s="662" t="s">
        <v>1836</v>
      </c>
      <c r="E253" s="664" t="s">
        <v>1640</v>
      </c>
      <c r="F253" s="662" t="s">
        <v>699</v>
      </c>
      <c r="G253" s="662" t="s">
        <v>1626</v>
      </c>
      <c r="H253" s="662" t="s">
        <v>1618</v>
      </c>
      <c r="I253" s="659" t="s">
        <v>1619</v>
      </c>
      <c r="J253" s="857" t="s">
        <v>759</v>
      </c>
      <c r="K253" s="858">
        <v>100</v>
      </c>
      <c r="L253" s="665"/>
      <c r="M253" s="859">
        <v>68</v>
      </c>
      <c r="N253" s="663">
        <v>64</v>
      </c>
      <c r="O253" s="833">
        <v>0.94029850746268662</v>
      </c>
      <c r="P253" s="834">
        <v>0.94029850746268662</v>
      </c>
      <c r="Q253" s="833">
        <v>0.94029850746268662</v>
      </c>
      <c r="R253" s="930"/>
    </row>
    <row r="254" spans="1:18" ht="15" customHeight="1" x14ac:dyDescent="0.25">
      <c r="A254" s="662" t="s">
        <v>17</v>
      </c>
      <c r="B254" s="662" t="s">
        <v>1610</v>
      </c>
      <c r="C254" s="662" t="s">
        <v>1830</v>
      </c>
      <c r="D254" s="662" t="s">
        <v>1837</v>
      </c>
      <c r="E254" s="664" t="s">
        <v>1638</v>
      </c>
      <c r="F254" s="662" t="s">
        <v>699</v>
      </c>
      <c r="G254" s="662" t="s">
        <v>1623</v>
      </c>
      <c r="H254" s="662" t="s">
        <v>1618</v>
      </c>
      <c r="I254" s="659" t="s">
        <v>1619</v>
      </c>
      <c r="J254" s="857" t="s">
        <v>759</v>
      </c>
      <c r="K254" s="858">
        <v>100</v>
      </c>
      <c r="L254" s="665"/>
      <c r="M254" s="859">
        <v>35</v>
      </c>
      <c r="N254" s="663">
        <v>32</v>
      </c>
      <c r="O254" s="833">
        <v>0.90909090909090906</v>
      </c>
      <c r="P254" s="834">
        <v>0.90909090909090906</v>
      </c>
      <c r="Q254" s="833">
        <v>0.90909090909090906</v>
      </c>
      <c r="R254" s="930"/>
    </row>
    <row r="255" spans="1:18" ht="15" customHeight="1" x14ac:dyDescent="0.25">
      <c r="A255" s="662" t="s">
        <v>17</v>
      </c>
      <c r="B255" s="662" t="s">
        <v>1610</v>
      </c>
      <c r="C255" s="662" t="s">
        <v>1830</v>
      </c>
      <c r="D255" s="662" t="s">
        <v>1838</v>
      </c>
      <c r="E255" s="664" t="s">
        <v>1639</v>
      </c>
      <c r="F255" s="662" t="s">
        <v>699</v>
      </c>
      <c r="G255" s="662" t="s">
        <v>1623</v>
      </c>
      <c r="H255" s="662" t="s">
        <v>1618</v>
      </c>
      <c r="I255" s="659" t="s">
        <v>1619</v>
      </c>
      <c r="J255" s="857" t="s">
        <v>759</v>
      </c>
      <c r="K255" s="858">
        <v>100</v>
      </c>
      <c r="L255" s="665"/>
      <c r="M255" s="859">
        <v>29</v>
      </c>
      <c r="N255" s="663">
        <v>27</v>
      </c>
      <c r="O255" s="833">
        <v>0.83333333333333337</v>
      </c>
      <c r="P255" s="834">
        <v>0.83333333333333337</v>
      </c>
      <c r="Q255" s="833">
        <v>0.83333333333333337</v>
      </c>
      <c r="R255" s="930"/>
    </row>
    <row r="256" spans="1:18" ht="15" customHeight="1" x14ac:dyDescent="0.25">
      <c r="A256" s="662" t="s">
        <v>17</v>
      </c>
      <c r="B256" s="662" t="s">
        <v>1610</v>
      </c>
      <c r="C256" s="662" t="s">
        <v>1830</v>
      </c>
      <c r="D256" s="662" t="s">
        <v>1836</v>
      </c>
      <c r="E256" s="664" t="s">
        <v>1640</v>
      </c>
      <c r="F256" s="662" t="s">
        <v>699</v>
      </c>
      <c r="G256" s="662" t="s">
        <v>1620</v>
      </c>
      <c r="H256" s="662" t="s">
        <v>1618</v>
      </c>
      <c r="I256" s="659" t="s">
        <v>1619</v>
      </c>
      <c r="J256" s="857" t="s">
        <v>759</v>
      </c>
      <c r="K256" s="858">
        <v>100</v>
      </c>
      <c r="L256" s="665"/>
      <c r="M256" s="859">
        <v>68</v>
      </c>
      <c r="N256" s="663">
        <v>64</v>
      </c>
      <c r="O256" s="833">
        <v>0.94029850746268662</v>
      </c>
      <c r="P256" s="834">
        <v>0.94029850746268662</v>
      </c>
      <c r="Q256" s="833">
        <v>0.94029850746268662</v>
      </c>
      <c r="R256" s="930"/>
    </row>
    <row r="257" spans="1:18" ht="15" customHeight="1" x14ac:dyDescent="0.25">
      <c r="A257" s="662" t="s">
        <v>17</v>
      </c>
      <c r="B257" s="662" t="s">
        <v>1610</v>
      </c>
      <c r="C257" s="662" t="s">
        <v>1830</v>
      </c>
      <c r="D257" s="662" t="s">
        <v>1836</v>
      </c>
      <c r="E257" s="664" t="s">
        <v>1640</v>
      </c>
      <c r="F257" s="662" t="s">
        <v>699</v>
      </c>
      <c r="G257" s="662" t="s">
        <v>1617</v>
      </c>
      <c r="H257" s="662" t="s">
        <v>1618</v>
      </c>
      <c r="I257" s="659" t="s">
        <v>1619</v>
      </c>
      <c r="J257" s="857" t="s">
        <v>759</v>
      </c>
      <c r="K257" s="858">
        <v>100</v>
      </c>
      <c r="L257" s="665"/>
      <c r="M257" s="859">
        <v>68</v>
      </c>
      <c r="N257" s="663">
        <v>64</v>
      </c>
      <c r="O257" s="833">
        <v>0.94029850746268662</v>
      </c>
      <c r="P257" s="834">
        <v>0.94029850746268662</v>
      </c>
      <c r="Q257" s="833">
        <v>0.94029850746268662</v>
      </c>
      <c r="R257" s="930"/>
    </row>
    <row r="258" spans="1:18" ht="15" customHeight="1" x14ac:dyDescent="0.25">
      <c r="A258" s="662" t="s">
        <v>17</v>
      </c>
      <c r="B258" s="662" t="s">
        <v>1610</v>
      </c>
      <c r="C258" s="662" t="s">
        <v>1830</v>
      </c>
      <c r="D258" s="662" t="s">
        <v>1838</v>
      </c>
      <c r="E258" s="664" t="s">
        <v>1639</v>
      </c>
      <c r="F258" s="662" t="s">
        <v>699</v>
      </c>
      <c r="G258" s="662" t="s">
        <v>1617</v>
      </c>
      <c r="H258" s="662" t="s">
        <v>1618</v>
      </c>
      <c r="I258" s="659" t="s">
        <v>1619</v>
      </c>
      <c r="J258" s="857" t="s">
        <v>759</v>
      </c>
      <c r="K258" s="858">
        <v>100</v>
      </c>
      <c r="L258" s="665"/>
      <c r="M258" s="859">
        <v>29</v>
      </c>
      <c r="N258" s="663">
        <v>27</v>
      </c>
      <c r="O258" s="833">
        <v>0.83333333333333337</v>
      </c>
      <c r="P258" s="834">
        <v>0.83333333333333337</v>
      </c>
      <c r="Q258" s="833">
        <v>0.83333333333333337</v>
      </c>
      <c r="R258" s="930"/>
    </row>
    <row r="259" spans="1:18" ht="15" customHeight="1" x14ac:dyDescent="0.25">
      <c r="A259" s="662" t="s">
        <v>17</v>
      </c>
      <c r="B259" s="662" t="s">
        <v>1610</v>
      </c>
      <c r="C259" s="662" t="s">
        <v>1830</v>
      </c>
      <c r="D259" s="662" t="s">
        <v>1838</v>
      </c>
      <c r="E259" s="664" t="s">
        <v>1639</v>
      </c>
      <c r="F259" s="662" t="s">
        <v>699</v>
      </c>
      <c r="G259" s="662" t="s">
        <v>1626</v>
      </c>
      <c r="H259" s="662" t="s">
        <v>1618</v>
      </c>
      <c r="I259" s="659" t="s">
        <v>1619</v>
      </c>
      <c r="J259" s="857" t="s">
        <v>759</v>
      </c>
      <c r="K259" s="858">
        <v>100</v>
      </c>
      <c r="L259" s="665"/>
      <c r="M259" s="859">
        <v>29</v>
      </c>
      <c r="N259" s="663">
        <v>27</v>
      </c>
      <c r="O259" s="833">
        <v>0.83333333333333337</v>
      </c>
      <c r="P259" s="834">
        <v>0.83333333333333337</v>
      </c>
      <c r="Q259" s="833">
        <v>0.83333333333333337</v>
      </c>
      <c r="R259" s="930"/>
    </row>
    <row r="260" spans="1:18" ht="15" customHeight="1" x14ac:dyDescent="0.25">
      <c r="A260" s="662" t="s">
        <v>17</v>
      </c>
      <c r="B260" s="662" t="s">
        <v>1610</v>
      </c>
      <c r="C260" s="662" t="s">
        <v>1830</v>
      </c>
      <c r="D260" s="662" t="s">
        <v>1835</v>
      </c>
      <c r="E260" s="658" t="s">
        <v>1616</v>
      </c>
      <c r="F260" s="662" t="s">
        <v>699</v>
      </c>
      <c r="G260" s="662" t="s">
        <v>1626</v>
      </c>
      <c r="H260" s="662" t="s">
        <v>1618</v>
      </c>
      <c r="I260" s="659" t="s">
        <v>1619</v>
      </c>
      <c r="J260" s="857" t="s">
        <v>759</v>
      </c>
      <c r="K260" s="858">
        <v>100</v>
      </c>
      <c r="L260" s="665"/>
      <c r="M260" s="859">
        <v>53</v>
      </c>
      <c r="N260" s="663">
        <v>51</v>
      </c>
      <c r="O260" s="833">
        <v>0.95833333333333337</v>
      </c>
      <c r="P260" s="834">
        <v>0.95833333333333337</v>
      </c>
      <c r="Q260" s="833">
        <v>0.95833333333333337</v>
      </c>
      <c r="R260" s="930"/>
    </row>
    <row r="261" spans="1:18" ht="15" customHeight="1" x14ac:dyDescent="0.25">
      <c r="A261" s="662" t="s">
        <v>17</v>
      </c>
      <c r="B261" s="662" t="s">
        <v>1610</v>
      </c>
      <c r="C261" s="662" t="s">
        <v>1830</v>
      </c>
      <c r="D261" s="662" t="s">
        <v>1835</v>
      </c>
      <c r="E261" s="658" t="s">
        <v>1616</v>
      </c>
      <c r="F261" s="662" t="s">
        <v>699</v>
      </c>
      <c r="G261" s="662" t="s">
        <v>1623</v>
      </c>
      <c r="H261" s="662" t="s">
        <v>1618</v>
      </c>
      <c r="I261" s="659" t="s">
        <v>1619</v>
      </c>
      <c r="J261" s="857" t="s">
        <v>759</v>
      </c>
      <c r="K261" s="858">
        <v>100</v>
      </c>
      <c r="L261" s="665"/>
      <c r="M261" s="859">
        <v>53</v>
      </c>
      <c r="N261" s="663">
        <v>51</v>
      </c>
      <c r="O261" s="833">
        <v>0.95833333333333337</v>
      </c>
      <c r="P261" s="834">
        <v>0.95833333333333337</v>
      </c>
      <c r="Q261" s="833">
        <v>0.95833333333333337</v>
      </c>
      <c r="R261" s="930"/>
    </row>
    <row r="262" spans="1:18" ht="15" customHeight="1" x14ac:dyDescent="0.25">
      <c r="A262" s="662" t="s">
        <v>17</v>
      </c>
      <c r="B262" s="662" t="s">
        <v>1610</v>
      </c>
      <c r="C262" s="662" t="s">
        <v>1830</v>
      </c>
      <c r="D262" s="662" t="s">
        <v>1836</v>
      </c>
      <c r="E262" s="664" t="s">
        <v>1640</v>
      </c>
      <c r="F262" s="662" t="s">
        <v>699</v>
      </c>
      <c r="G262" s="662" t="s">
        <v>1623</v>
      </c>
      <c r="H262" s="662" t="s">
        <v>1618</v>
      </c>
      <c r="I262" s="659" t="s">
        <v>1619</v>
      </c>
      <c r="J262" s="857" t="s">
        <v>759</v>
      </c>
      <c r="K262" s="858">
        <v>100</v>
      </c>
      <c r="L262" s="665"/>
      <c r="M262" s="859">
        <v>68</v>
      </c>
      <c r="N262" s="663">
        <v>64</v>
      </c>
      <c r="O262" s="833">
        <v>0.94029850746268662</v>
      </c>
      <c r="P262" s="834">
        <v>0.94029850746268662</v>
      </c>
      <c r="Q262" s="833">
        <v>0.94029850746268662</v>
      </c>
      <c r="R262" s="930"/>
    </row>
    <row r="263" spans="1:18" ht="15" customHeight="1" x14ac:dyDescent="0.25">
      <c r="A263" s="662" t="s">
        <v>17</v>
      </c>
      <c r="B263" s="662" t="s">
        <v>1610</v>
      </c>
      <c r="C263" s="662" t="s">
        <v>1830</v>
      </c>
      <c r="D263" s="662" t="s">
        <v>1838</v>
      </c>
      <c r="E263" s="664" t="s">
        <v>1639</v>
      </c>
      <c r="F263" s="662" t="s">
        <v>699</v>
      </c>
      <c r="G263" s="662" t="s">
        <v>1621</v>
      </c>
      <c r="H263" s="662" t="s">
        <v>1618</v>
      </c>
      <c r="I263" s="659" t="s">
        <v>1619</v>
      </c>
      <c r="J263" s="857" t="s">
        <v>759</v>
      </c>
      <c r="K263" s="858">
        <v>100</v>
      </c>
      <c r="L263" s="665"/>
      <c r="M263" s="859">
        <v>29</v>
      </c>
      <c r="N263" s="663">
        <v>27</v>
      </c>
      <c r="O263" s="833">
        <v>0.83333333333333337</v>
      </c>
      <c r="P263" s="834">
        <v>0.83333333333333337</v>
      </c>
      <c r="Q263" s="833">
        <v>0.83333333333333337</v>
      </c>
      <c r="R263" s="930"/>
    </row>
    <row r="264" spans="1:18" ht="15" customHeight="1" x14ac:dyDescent="0.25">
      <c r="A264" s="662" t="s">
        <v>17</v>
      </c>
      <c r="B264" s="662" t="s">
        <v>1610</v>
      </c>
      <c r="C264" s="662" t="s">
        <v>1830</v>
      </c>
      <c r="D264" s="662" t="s">
        <v>1837</v>
      </c>
      <c r="E264" s="664" t="s">
        <v>1638</v>
      </c>
      <c r="F264" s="662" t="s">
        <v>699</v>
      </c>
      <c r="G264" s="662" t="s">
        <v>1621</v>
      </c>
      <c r="H264" s="662" t="s">
        <v>1618</v>
      </c>
      <c r="I264" s="659" t="s">
        <v>1619</v>
      </c>
      <c r="J264" s="857" t="s">
        <v>759</v>
      </c>
      <c r="K264" s="858">
        <v>100</v>
      </c>
      <c r="L264" s="665"/>
      <c r="M264" s="859">
        <v>35</v>
      </c>
      <c r="N264" s="663">
        <v>32</v>
      </c>
      <c r="O264" s="833">
        <v>0.90909090909090906</v>
      </c>
      <c r="P264" s="834">
        <v>0.90909090909090906</v>
      </c>
      <c r="Q264" s="833">
        <v>0.90909090909090906</v>
      </c>
      <c r="R264" s="930"/>
    </row>
    <row r="265" spans="1:18" ht="15" customHeight="1" x14ac:dyDescent="0.25">
      <c r="A265" s="662" t="s">
        <v>17</v>
      </c>
      <c r="B265" s="662" t="s">
        <v>1610</v>
      </c>
      <c r="C265" s="662" t="s">
        <v>1830</v>
      </c>
      <c r="D265" s="662" t="s">
        <v>1836</v>
      </c>
      <c r="E265" s="664" t="s">
        <v>1640</v>
      </c>
      <c r="F265" s="662" t="s">
        <v>699</v>
      </c>
      <c r="G265" s="662" t="s">
        <v>1621</v>
      </c>
      <c r="H265" s="662" t="s">
        <v>1618</v>
      </c>
      <c r="I265" s="659" t="s">
        <v>1619</v>
      </c>
      <c r="J265" s="857" t="s">
        <v>759</v>
      </c>
      <c r="K265" s="858">
        <v>100</v>
      </c>
      <c r="L265" s="665"/>
      <c r="M265" s="859">
        <v>68</v>
      </c>
      <c r="N265" s="663">
        <v>64</v>
      </c>
      <c r="O265" s="833">
        <v>0.94029850746268662</v>
      </c>
      <c r="P265" s="834">
        <v>0.94029850746268662</v>
      </c>
      <c r="Q265" s="833">
        <v>0.94029850746268662</v>
      </c>
      <c r="R265" s="930"/>
    </row>
    <row r="266" spans="1:18" ht="15" customHeight="1" x14ac:dyDescent="0.25">
      <c r="A266" s="662" t="s">
        <v>17</v>
      </c>
      <c r="B266" s="662" t="s">
        <v>1610</v>
      </c>
      <c r="C266" s="662" t="s">
        <v>1830</v>
      </c>
      <c r="D266" s="662" t="s">
        <v>1835</v>
      </c>
      <c r="E266" s="658" t="s">
        <v>1616</v>
      </c>
      <c r="F266" s="662" t="s">
        <v>699</v>
      </c>
      <c r="G266" s="662" t="s">
        <v>1625</v>
      </c>
      <c r="H266" s="662" t="s">
        <v>1618</v>
      </c>
      <c r="I266" s="659" t="s">
        <v>1619</v>
      </c>
      <c r="J266" s="857" t="s">
        <v>759</v>
      </c>
      <c r="K266" s="858">
        <v>100</v>
      </c>
      <c r="L266" s="665"/>
      <c r="M266" s="859">
        <v>53</v>
      </c>
      <c r="N266" s="663">
        <v>51</v>
      </c>
      <c r="O266" s="833">
        <v>0.95833333333333337</v>
      </c>
      <c r="P266" s="834">
        <v>0.95833333333333337</v>
      </c>
      <c r="Q266" s="833">
        <v>0.95833333333333337</v>
      </c>
      <c r="R266" s="930"/>
    </row>
    <row r="267" spans="1:18" ht="15" customHeight="1" x14ac:dyDescent="0.25">
      <c r="A267" s="662" t="s">
        <v>17</v>
      </c>
      <c r="B267" s="662" t="s">
        <v>1610</v>
      </c>
      <c r="C267" s="662" t="s">
        <v>1830</v>
      </c>
      <c r="D267" s="662" t="s">
        <v>1836</v>
      </c>
      <c r="E267" s="664" t="s">
        <v>1640</v>
      </c>
      <c r="F267" s="662" t="s">
        <v>699</v>
      </c>
      <c r="G267" s="662" t="s">
        <v>1625</v>
      </c>
      <c r="H267" s="662" t="s">
        <v>1618</v>
      </c>
      <c r="I267" s="659" t="s">
        <v>1619</v>
      </c>
      <c r="J267" s="857" t="s">
        <v>759</v>
      </c>
      <c r="K267" s="858">
        <v>100</v>
      </c>
      <c r="L267" s="665"/>
      <c r="M267" s="859">
        <v>68</v>
      </c>
      <c r="N267" s="663">
        <v>64</v>
      </c>
      <c r="O267" s="833">
        <v>0.94029850746268662</v>
      </c>
      <c r="P267" s="834">
        <v>0.94029850746268662</v>
      </c>
      <c r="Q267" s="833">
        <v>0.94029850746268662</v>
      </c>
      <c r="R267" s="930"/>
    </row>
    <row r="268" spans="1:18" ht="15" customHeight="1" x14ac:dyDescent="0.25">
      <c r="A268" s="662" t="s">
        <v>17</v>
      </c>
      <c r="B268" s="662" t="s">
        <v>1610</v>
      </c>
      <c r="C268" s="662" t="s">
        <v>1830</v>
      </c>
      <c r="D268" s="662" t="s">
        <v>1837</v>
      </c>
      <c r="E268" s="664" t="s">
        <v>1638</v>
      </c>
      <c r="F268" s="662" t="s">
        <v>699</v>
      </c>
      <c r="G268" s="662" t="s">
        <v>1625</v>
      </c>
      <c r="H268" s="662" t="s">
        <v>1618</v>
      </c>
      <c r="I268" s="659" t="s">
        <v>1619</v>
      </c>
      <c r="J268" s="857" t="s">
        <v>759</v>
      </c>
      <c r="K268" s="858">
        <v>100</v>
      </c>
      <c r="L268" s="665"/>
      <c r="M268" s="859">
        <v>35</v>
      </c>
      <c r="N268" s="663">
        <v>32</v>
      </c>
      <c r="O268" s="833">
        <v>0.90909090909090906</v>
      </c>
      <c r="P268" s="834">
        <v>0.90909090909090906</v>
      </c>
      <c r="Q268" s="833">
        <v>0.90909090909090906</v>
      </c>
      <c r="R268" s="930"/>
    </row>
    <row r="269" spans="1:18" ht="15" customHeight="1" x14ac:dyDescent="0.25">
      <c r="A269" s="662" t="s">
        <v>17</v>
      </c>
      <c r="B269" s="662" t="s">
        <v>1610</v>
      </c>
      <c r="C269" s="662" t="s">
        <v>1830</v>
      </c>
      <c r="D269" s="662" t="s">
        <v>1838</v>
      </c>
      <c r="E269" s="664" t="s">
        <v>1639</v>
      </c>
      <c r="F269" s="662" t="s">
        <v>699</v>
      </c>
      <c r="G269" s="662" t="s">
        <v>1625</v>
      </c>
      <c r="H269" s="662" t="s">
        <v>1618</v>
      </c>
      <c r="I269" s="659" t="s">
        <v>1619</v>
      </c>
      <c r="J269" s="857" t="s">
        <v>759</v>
      </c>
      <c r="K269" s="858">
        <v>100</v>
      </c>
      <c r="L269" s="665"/>
      <c r="M269" s="859">
        <v>29</v>
      </c>
      <c r="N269" s="663">
        <v>27</v>
      </c>
      <c r="O269" s="833">
        <v>0.83333333333333337</v>
      </c>
      <c r="P269" s="834">
        <v>0.83333333333333337</v>
      </c>
      <c r="Q269" s="833">
        <v>0.83333333333333337</v>
      </c>
      <c r="R269" s="930"/>
    </row>
    <row r="270" spans="1:18" ht="15" customHeight="1" x14ac:dyDescent="0.25">
      <c r="A270" s="662" t="s">
        <v>17</v>
      </c>
      <c r="B270" s="662" t="s">
        <v>1610</v>
      </c>
      <c r="C270" s="662" t="s">
        <v>1830</v>
      </c>
      <c r="D270" s="662" t="s">
        <v>1835</v>
      </c>
      <c r="E270" s="658" t="s">
        <v>1616</v>
      </c>
      <c r="F270" s="662" t="s">
        <v>699</v>
      </c>
      <c r="G270" s="662" t="s">
        <v>1621</v>
      </c>
      <c r="H270" s="662" t="s">
        <v>1618</v>
      </c>
      <c r="I270" s="659" t="s">
        <v>1619</v>
      </c>
      <c r="J270" s="857" t="s">
        <v>759</v>
      </c>
      <c r="K270" s="858">
        <v>100</v>
      </c>
      <c r="L270" s="665"/>
      <c r="M270" s="859">
        <v>53</v>
      </c>
      <c r="N270" s="663">
        <v>51</v>
      </c>
      <c r="O270" s="833">
        <v>0.95833333333333337</v>
      </c>
      <c r="P270" s="834">
        <v>0.95833333333333337</v>
      </c>
      <c r="Q270" s="833">
        <v>0.95833333333333337</v>
      </c>
      <c r="R270" s="930"/>
    </row>
    <row r="271" spans="1:18" ht="15" customHeight="1" x14ac:dyDescent="0.25">
      <c r="A271" s="662" t="s">
        <v>17</v>
      </c>
      <c r="B271" s="662" t="s">
        <v>1610</v>
      </c>
      <c r="C271" s="662" t="s">
        <v>1830</v>
      </c>
      <c r="D271" s="662" t="s">
        <v>1838</v>
      </c>
      <c r="E271" s="664" t="s">
        <v>1639</v>
      </c>
      <c r="F271" s="662" t="s">
        <v>699</v>
      </c>
      <c r="G271" s="662" t="s">
        <v>1622</v>
      </c>
      <c r="H271" s="662" t="s">
        <v>1618</v>
      </c>
      <c r="I271" s="659" t="s">
        <v>1619</v>
      </c>
      <c r="J271" s="857" t="s">
        <v>759</v>
      </c>
      <c r="K271" s="858">
        <v>100</v>
      </c>
      <c r="L271" s="665"/>
      <c r="M271" s="859">
        <v>29</v>
      </c>
      <c r="N271" s="663">
        <v>27</v>
      </c>
      <c r="O271" s="833">
        <v>0.83333333333333337</v>
      </c>
      <c r="P271" s="834">
        <v>0.83333333333333337</v>
      </c>
      <c r="Q271" s="833">
        <v>0.83333333333333337</v>
      </c>
      <c r="R271" s="930"/>
    </row>
    <row r="272" spans="1:18" ht="15" customHeight="1" x14ac:dyDescent="0.25">
      <c r="A272" s="662" t="s">
        <v>17</v>
      </c>
      <c r="B272" s="662" t="s">
        <v>1610</v>
      </c>
      <c r="C272" s="662" t="s">
        <v>1830</v>
      </c>
      <c r="D272" s="662" t="s">
        <v>1837</v>
      </c>
      <c r="E272" s="664" t="s">
        <v>1638</v>
      </c>
      <c r="F272" s="662" t="s">
        <v>699</v>
      </c>
      <c r="G272" s="662" t="s">
        <v>1622</v>
      </c>
      <c r="H272" s="662" t="s">
        <v>1618</v>
      </c>
      <c r="I272" s="659" t="s">
        <v>1619</v>
      </c>
      <c r="J272" s="857" t="s">
        <v>759</v>
      </c>
      <c r="K272" s="858">
        <v>100</v>
      </c>
      <c r="L272" s="665"/>
      <c r="M272" s="859">
        <v>35</v>
      </c>
      <c r="N272" s="663">
        <v>32</v>
      </c>
      <c r="O272" s="833">
        <v>0.90909090909090906</v>
      </c>
      <c r="P272" s="834">
        <v>0.90909090909090906</v>
      </c>
      <c r="Q272" s="833">
        <v>0.90909090909090906</v>
      </c>
      <c r="R272" s="930"/>
    </row>
    <row r="273" spans="1:18" ht="15" customHeight="1" x14ac:dyDescent="0.25">
      <c r="A273" s="662" t="s">
        <v>17</v>
      </c>
      <c r="B273" s="662" t="s">
        <v>1610</v>
      </c>
      <c r="C273" s="662" t="s">
        <v>1830</v>
      </c>
      <c r="D273" s="662" t="s">
        <v>1836</v>
      </c>
      <c r="E273" s="664" t="s">
        <v>1640</v>
      </c>
      <c r="F273" s="662" t="s">
        <v>699</v>
      </c>
      <c r="G273" s="662" t="s">
        <v>1622</v>
      </c>
      <c r="H273" s="662" t="s">
        <v>1618</v>
      </c>
      <c r="I273" s="659" t="s">
        <v>1619</v>
      </c>
      <c r="J273" s="857" t="s">
        <v>759</v>
      </c>
      <c r="K273" s="858">
        <v>100</v>
      </c>
      <c r="L273" s="665"/>
      <c r="M273" s="859">
        <v>68</v>
      </c>
      <c r="N273" s="663">
        <v>64</v>
      </c>
      <c r="O273" s="833">
        <v>0.94029850746268662</v>
      </c>
      <c r="P273" s="834">
        <v>0.94029850746268662</v>
      </c>
      <c r="Q273" s="833">
        <v>0.94029850746268662</v>
      </c>
      <c r="R273" s="930"/>
    </row>
    <row r="274" spans="1:18" ht="15" customHeight="1" x14ac:dyDescent="0.25">
      <c r="A274" s="662" t="s">
        <v>17</v>
      </c>
      <c r="B274" s="662" t="s">
        <v>1610</v>
      </c>
      <c r="C274" s="662" t="s">
        <v>1830</v>
      </c>
      <c r="D274" s="662" t="s">
        <v>1835</v>
      </c>
      <c r="E274" s="658" t="s">
        <v>1616</v>
      </c>
      <c r="F274" s="662" t="s">
        <v>699</v>
      </c>
      <c r="G274" s="662" t="s">
        <v>1622</v>
      </c>
      <c r="H274" s="662" t="s">
        <v>1618</v>
      </c>
      <c r="I274" s="659" t="s">
        <v>1619</v>
      </c>
      <c r="J274" s="857" t="s">
        <v>759</v>
      </c>
      <c r="K274" s="858">
        <v>100</v>
      </c>
      <c r="L274" s="665"/>
      <c r="M274" s="859">
        <v>53</v>
      </c>
      <c r="N274" s="663">
        <v>51</v>
      </c>
      <c r="O274" s="833">
        <v>0.95833333333333337</v>
      </c>
      <c r="P274" s="834">
        <v>0.95833333333333337</v>
      </c>
      <c r="Q274" s="833">
        <v>0.95833333333333337</v>
      </c>
      <c r="R274" s="930"/>
    </row>
    <row r="275" spans="1:18" ht="15" customHeight="1" x14ac:dyDescent="0.25">
      <c r="A275" s="662" t="s">
        <v>17</v>
      </c>
      <c r="B275" s="662" t="s">
        <v>1610</v>
      </c>
      <c r="C275" s="662" t="s">
        <v>1830</v>
      </c>
      <c r="D275" s="662" t="s">
        <v>1838</v>
      </c>
      <c r="E275" s="664" t="s">
        <v>1639</v>
      </c>
      <c r="F275" s="662" t="s">
        <v>699</v>
      </c>
      <c r="G275" s="662" t="s">
        <v>1630</v>
      </c>
      <c r="H275" s="662" t="s">
        <v>1618</v>
      </c>
      <c r="I275" s="659" t="s">
        <v>1619</v>
      </c>
      <c r="J275" s="857" t="s">
        <v>759</v>
      </c>
      <c r="K275" s="858">
        <v>100</v>
      </c>
      <c r="L275" s="665"/>
      <c r="M275" s="859">
        <v>29</v>
      </c>
      <c r="N275" s="660">
        <v>0</v>
      </c>
      <c r="O275" s="833">
        <v>0</v>
      </c>
      <c r="P275" s="834">
        <v>0</v>
      </c>
      <c r="Q275" s="833">
        <v>0</v>
      </c>
      <c r="R275" s="930"/>
    </row>
    <row r="276" spans="1:18" ht="15" customHeight="1" x14ac:dyDescent="0.25">
      <c r="A276" s="662" t="s">
        <v>17</v>
      </c>
      <c r="B276" s="662" t="s">
        <v>1610</v>
      </c>
      <c r="C276" s="662" t="s">
        <v>1830</v>
      </c>
      <c r="D276" s="662" t="s">
        <v>1836</v>
      </c>
      <c r="E276" s="664" t="s">
        <v>1640</v>
      </c>
      <c r="F276" s="662" t="s">
        <v>699</v>
      </c>
      <c r="G276" s="662" t="s">
        <v>1630</v>
      </c>
      <c r="H276" s="662" t="s">
        <v>1618</v>
      </c>
      <c r="I276" s="659" t="s">
        <v>1619</v>
      </c>
      <c r="J276" s="857" t="s">
        <v>759</v>
      </c>
      <c r="K276" s="858">
        <v>100</v>
      </c>
      <c r="L276" s="665"/>
      <c r="M276" s="859">
        <v>68</v>
      </c>
      <c r="N276" s="660">
        <v>0</v>
      </c>
      <c r="O276" s="833">
        <v>0</v>
      </c>
      <c r="P276" s="834">
        <v>0</v>
      </c>
      <c r="Q276" s="833">
        <v>0</v>
      </c>
      <c r="R276" s="930"/>
    </row>
    <row r="277" spans="1:18" ht="15" customHeight="1" x14ac:dyDescent="0.25">
      <c r="A277" s="662" t="s">
        <v>17</v>
      </c>
      <c r="B277" s="662" t="s">
        <v>1610</v>
      </c>
      <c r="C277" s="662" t="s">
        <v>1830</v>
      </c>
      <c r="D277" s="662" t="s">
        <v>1837</v>
      </c>
      <c r="E277" s="664" t="s">
        <v>1638</v>
      </c>
      <c r="F277" s="662" t="s">
        <v>699</v>
      </c>
      <c r="G277" s="662" t="s">
        <v>1630</v>
      </c>
      <c r="H277" s="662" t="s">
        <v>1618</v>
      </c>
      <c r="I277" s="659" t="s">
        <v>1619</v>
      </c>
      <c r="J277" s="857" t="s">
        <v>759</v>
      </c>
      <c r="K277" s="858">
        <v>100</v>
      </c>
      <c r="L277" s="665"/>
      <c r="M277" s="859">
        <v>35</v>
      </c>
      <c r="N277" s="660">
        <v>0</v>
      </c>
      <c r="O277" s="833">
        <v>0</v>
      </c>
      <c r="P277" s="834">
        <v>0</v>
      </c>
      <c r="Q277" s="833">
        <v>0</v>
      </c>
      <c r="R277" s="930"/>
    </row>
    <row r="278" spans="1:18" ht="15" customHeight="1" x14ac:dyDescent="0.25">
      <c r="A278" s="662" t="s">
        <v>17</v>
      </c>
      <c r="B278" s="662" t="s">
        <v>1610</v>
      </c>
      <c r="C278" s="662" t="s">
        <v>1830</v>
      </c>
      <c r="D278" s="662" t="s">
        <v>1835</v>
      </c>
      <c r="E278" s="658" t="s">
        <v>1616</v>
      </c>
      <c r="F278" s="662" t="s">
        <v>699</v>
      </c>
      <c r="G278" s="662" t="s">
        <v>1630</v>
      </c>
      <c r="H278" s="662" t="s">
        <v>1618</v>
      </c>
      <c r="I278" s="659" t="s">
        <v>1619</v>
      </c>
      <c r="J278" s="857" t="s">
        <v>759</v>
      </c>
      <c r="K278" s="858">
        <v>100</v>
      </c>
      <c r="L278" s="665"/>
      <c r="M278" s="859">
        <v>53</v>
      </c>
      <c r="N278" s="660">
        <v>0</v>
      </c>
      <c r="O278" s="833">
        <v>0</v>
      </c>
      <c r="P278" s="834">
        <v>0</v>
      </c>
      <c r="Q278" s="833">
        <v>0</v>
      </c>
      <c r="R278" s="930"/>
    </row>
    <row r="279" spans="1:18" ht="15" customHeight="1" x14ac:dyDescent="0.25">
      <c r="A279" s="662" t="s">
        <v>17</v>
      </c>
      <c r="B279" s="662" t="s">
        <v>1610</v>
      </c>
      <c r="C279" s="662" t="s">
        <v>1830</v>
      </c>
      <c r="D279" s="662" t="s">
        <v>1838</v>
      </c>
      <c r="E279" s="664" t="s">
        <v>1639</v>
      </c>
      <c r="F279" s="662" t="s">
        <v>699</v>
      </c>
      <c r="G279" s="662" t="s">
        <v>1631</v>
      </c>
      <c r="H279" s="662" t="s">
        <v>1618</v>
      </c>
      <c r="I279" s="659" t="s">
        <v>1619</v>
      </c>
      <c r="J279" s="857" t="s">
        <v>759</v>
      </c>
      <c r="K279" s="858">
        <v>100</v>
      </c>
      <c r="L279" s="665"/>
      <c r="M279" s="859">
        <v>29</v>
      </c>
      <c r="N279" s="663">
        <v>27</v>
      </c>
      <c r="O279" s="833">
        <v>0.83333333333333337</v>
      </c>
      <c r="P279" s="834">
        <v>0.83333333333333337</v>
      </c>
      <c r="Q279" s="833">
        <v>0.83333333333333337</v>
      </c>
      <c r="R279" s="930"/>
    </row>
    <row r="280" spans="1:18" ht="15" customHeight="1" x14ac:dyDescent="0.25">
      <c r="A280" s="662" t="s">
        <v>17</v>
      </c>
      <c r="B280" s="662" t="s">
        <v>1610</v>
      </c>
      <c r="C280" s="662" t="s">
        <v>1830</v>
      </c>
      <c r="D280" s="662" t="s">
        <v>1835</v>
      </c>
      <c r="E280" s="658" t="s">
        <v>1616</v>
      </c>
      <c r="F280" s="662" t="s">
        <v>699</v>
      </c>
      <c r="G280" s="662" t="s">
        <v>1631</v>
      </c>
      <c r="H280" s="662" t="s">
        <v>1618</v>
      </c>
      <c r="I280" s="659" t="s">
        <v>1619</v>
      </c>
      <c r="J280" s="857" t="s">
        <v>759</v>
      </c>
      <c r="K280" s="858">
        <v>100</v>
      </c>
      <c r="L280" s="665"/>
      <c r="M280" s="859">
        <v>53</v>
      </c>
      <c r="N280" s="663">
        <v>51</v>
      </c>
      <c r="O280" s="833">
        <v>0.95833333333333337</v>
      </c>
      <c r="P280" s="834">
        <v>0.95833333333333337</v>
      </c>
      <c r="Q280" s="833">
        <v>0.95833333333333337</v>
      </c>
      <c r="R280" s="930"/>
    </row>
    <row r="281" spans="1:18" ht="15" customHeight="1" x14ac:dyDescent="0.25">
      <c r="A281" s="662" t="s">
        <v>17</v>
      </c>
      <c r="B281" s="662" t="s">
        <v>1610</v>
      </c>
      <c r="C281" s="662" t="s">
        <v>1830</v>
      </c>
      <c r="D281" s="662" t="s">
        <v>1837</v>
      </c>
      <c r="E281" s="664" t="s">
        <v>1638</v>
      </c>
      <c r="F281" s="662" t="s">
        <v>699</v>
      </c>
      <c r="G281" s="662" t="s">
        <v>1631</v>
      </c>
      <c r="H281" s="662" t="s">
        <v>1618</v>
      </c>
      <c r="I281" s="659" t="s">
        <v>1619</v>
      </c>
      <c r="J281" s="857" t="s">
        <v>759</v>
      </c>
      <c r="K281" s="858">
        <v>100</v>
      </c>
      <c r="L281" s="665"/>
      <c r="M281" s="859">
        <v>35</v>
      </c>
      <c r="N281" s="663">
        <v>32</v>
      </c>
      <c r="O281" s="833">
        <v>0.90909090909090906</v>
      </c>
      <c r="P281" s="834">
        <v>0.90909090909090906</v>
      </c>
      <c r="Q281" s="833">
        <v>0.90909090909090906</v>
      </c>
      <c r="R281" s="930"/>
    </row>
    <row r="282" spans="1:18" ht="15" customHeight="1" x14ac:dyDescent="0.25">
      <c r="A282" s="662" t="s">
        <v>17</v>
      </c>
      <c r="B282" s="662" t="s">
        <v>1610</v>
      </c>
      <c r="C282" s="662" t="s">
        <v>1830</v>
      </c>
      <c r="D282" s="662" t="s">
        <v>1836</v>
      </c>
      <c r="E282" s="664" t="s">
        <v>1640</v>
      </c>
      <c r="F282" s="662" t="s">
        <v>699</v>
      </c>
      <c r="G282" s="662" t="s">
        <v>1631</v>
      </c>
      <c r="H282" s="662" t="s">
        <v>1618</v>
      </c>
      <c r="I282" s="659" t="s">
        <v>1619</v>
      </c>
      <c r="J282" s="857" t="s">
        <v>759</v>
      </c>
      <c r="K282" s="858">
        <v>100</v>
      </c>
      <c r="L282" s="665"/>
      <c r="M282" s="859">
        <v>68</v>
      </c>
      <c r="N282" s="663">
        <v>64</v>
      </c>
      <c r="O282" s="833">
        <v>0.94029850746268662</v>
      </c>
      <c r="P282" s="834">
        <v>0.94029850746268662</v>
      </c>
      <c r="Q282" s="833">
        <v>0.94029850746268662</v>
      </c>
      <c r="R282" s="930"/>
    </row>
    <row r="283" spans="1:18" ht="15" customHeight="1" x14ac:dyDescent="0.25">
      <c r="A283" s="662" t="s">
        <v>17</v>
      </c>
      <c r="B283" s="662" t="s">
        <v>1610</v>
      </c>
      <c r="C283" s="662" t="s">
        <v>1830</v>
      </c>
      <c r="D283" s="662" t="s">
        <v>1838</v>
      </c>
      <c r="E283" s="664" t="s">
        <v>1639</v>
      </c>
      <c r="F283" s="662" t="s">
        <v>699</v>
      </c>
      <c r="G283" s="662" t="s">
        <v>1624</v>
      </c>
      <c r="H283" s="662" t="s">
        <v>1618</v>
      </c>
      <c r="I283" s="659" t="s">
        <v>1619</v>
      </c>
      <c r="J283" s="857" t="s">
        <v>759</v>
      </c>
      <c r="K283" s="858">
        <v>100</v>
      </c>
      <c r="L283" s="665"/>
      <c r="M283" s="859">
        <v>29</v>
      </c>
      <c r="N283" s="660">
        <v>0</v>
      </c>
      <c r="O283" s="833">
        <v>0</v>
      </c>
      <c r="P283" s="834">
        <v>0</v>
      </c>
      <c r="Q283" s="833">
        <v>0</v>
      </c>
      <c r="R283" s="930"/>
    </row>
    <row r="284" spans="1:18" ht="15" customHeight="1" x14ac:dyDescent="0.25">
      <c r="A284" s="662" t="s">
        <v>17</v>
      </c>
      <c r="B284" s="662" t="s">
        <v>1610</v>
      </c>
      <c r="C284" s="662" t="s">
        <v>1830</v>
      </c>
      <c r="D284" s="662" t="s">
        <v>1837</v>
      </c>
      <c r="E284" s="664" t="s">
        <v>1638</v>
      </c>
      <c r="F284" s="662" t="s">
        <v>699</v>
      </c>
      <c r="G284" s="662" t="s">
        <v>1624</v>
      </c>
      <c r="H284" s="662" t="s">
        <v>1618</v>
      </c>
      <c r="I284" s="659" t="s">
        <v>1619</v>
      </c>
      <c r="J284" s="857" t="s">
        <v>759</v>
      </c>
      <c r="K284" s="858">
        <v>100</v>
      </c>
      <c r="L284" s="665"/>
      <c r="M284" s="859">
        <v>35</v>
      </c>
      <c r="N284" s="660">
        <v>0</v>
      </c>
      <c r="O284" s="833">
        <v>0</v>
      </c>
      <c r="P284" s="834">
        <v>0</v>
      </c>
      <c r="Q284" s="833">
        <v>0</v>
      </c>
      <c r="R284" s="930"/>
    </row>
    <row r="285" spans="1:18" ht="15" customHeight="1" x14ac:dyDescent="0.25">
      <c r="A285" s="662" t="s">
        <v>17</v>
      </c>
      <c r="B285" s="662" t="s">
        <v>1610</v>
      </c>
      <c r="C285" s="662" t="s">
        <v>1830</v>
      </c>
      <c r="D285" s="662" t="s">
        <v>1835</v>
      </c>
      <c r="E285" s="658" t="s">
        <v>1616</v>
      </c>
      <c r="F285" s="662" t="s">
        <v>699</v>
      </c>
      <c r="G285" s="662" t="s">
        <v>1624</v>
      </c>
      <c r="H285" s="662" t="s">
        <v>1618</v>
      </c>
      <c r="I285" s="659" t="s">
        <v>1619</v>
      </c>
      <c r="J285" s="857" t="s">
        <v>759</v>
      </c>
      <c r="K285" s="858">
        <v>100</v>
      </c>
      <c r="L285" s="665"/>
      <c r="M285" s="859">
        <v>53</v>
      </c>
      <c r="N285" s="660">
        <v>0</v>
      </c>
      <c r="O285" s="833">
        <v>0</v>
      </c>
      <c r="P285" s="834">
        <v>0</v>
      </c>
      <c r="Q285" s="833">
        <v>0</v>
      </c>
      <c r="R285" s="930"/>
    </row>
    <row r="286" spans="1:18" ht="15" customHeight="1" x14ac:dyDescent="0.25">
      <c r="A286" s="662" t="s">
        <v>17</v>
      </c>
      <c r="B286" s="662" t="s">
        <v>1610</v>
      </c>
      <c r="C286" s="662" t="s">
        <v>1830</v>
      </c>
      <c r="D286" s="662" t="s">
        <v>1836</v>
      </c>
      <c r="E286" s="664" t="s">
        <v>1640</v>
      </c>
      <c r="F286" s="662" t="s">
        <v>699</v>
      </c>
      <c r="G286" s="662" t="s">
        <v>1624</v>
      </c>
      <c r="H286" s="662" t="s">
        <v>1618</v>
      </c>
      <c r="I286" s="659" t="s">
        <v>1619</v>
      </c>
      <c r="J286" s="857" t="s">
        <v>759</v>
      </c>
      <c r="K286" s="858">
        <v>100</v>
      </c>
      <c r="L286" s="665"/>
      <c r="M286" s="859">
        <v>68</v>
      </c>
      <c r="N286" s="660">
        <v>0</v>
      </c>
      <c r="O286" s="833">
        <v>0</v>
      </c>
      <c r="P286" s="834">
        <v>0</v>
      </c>
      <c r="Q286" s="833">
        <v>0</v>
      </c>
      <c r="R286" s="930"/>
    </row>
    <row r="287" spans="1:18" ht="15" customHeight="1" x14ac:dyDescent="0.25">
      <c r="A287" s="662" t="s">
        <v>17</v>
      </c>
      <c r="B287" s="662" t="s">
        <v>1610</v>
      </c>
      <c r="C287" s="662" t="s">
        <v>1830</v>
      </c>
      <c r="D287" s="662" t="s">
        <v>1835</v>
      </c>
      <c r="E287" s="658" t="s">
        <v>1616</v>
      </c>
      <c r="F287" s="662" t="s">
        <v>699</v>
      </c>
      <c r="G287" s="662" t="s">
        <v>1858</v>
      </c>
      <c r="H287" s="662" t="s">
        <v>1618</v>
      </c>
      <c r="I287" s="659" t="s">
        <v>1619</v>
      </c>
      <c r="J287" s="857" t="s">
        <v>759</v>
      </c>
      <c r="K287" s="858">
        <v>100</v>
      </c>
      <c r="L287" s="665"/>
      <c r="M287" s="859">
        <v>53</v>
      </c>
      <c r="N287" s="663">
        <v>51</v>
      </c>
      <c r="O287" s="833">
        <v>0.95833333333333337</v>
      </c>
      <c r="P287" s="834">
        <v>0.95833333333333337</v>
      </c>
      <c r="Q287" s="833">
        <v>0.95833333333333337</v>
      </c>
      <c r="R287" s="930"/>
    </row>
    <row r="288" spans="1:18" ht="15" customHeight="1" x14ac:dyDescent="0.25">
      <c r="A288" s="662" t="s">
        <v>17</v>
      </c>
      <c r="B288" s="662" t="s">
        <v>1610</v>
      </c>
      <c r="C288" s="662" t="s">
        <v>1830</v>
      </c>
      <c r="D288" s="662" t="s">
        <v>1837</v>
      </c>
      <c r="E288" s="664" t="s">
        <v>1638</v>
      </c>
      <c r="F288" s="662" t="s">
        <v>699</v>
      </c>
      <c r="G288" s="662" t="s">
        <v>1858</v>
      </c>
      <c r="H288" s="662" t="s">
        <v>1618</v>
      </c>
      <c r="I288" s="659" t="s">
        <v>1619</v>
      </c>
      <c r="J288" s="857" t="s">
        <v>759</v>
      </c>
      <c r="K288" s="858">
        <v>100</v>
      </c>
      <c r="L288" s="665"/>
      <c r="M288" s="859">
        <v>35</v>
      </c>
      <c r="N288" s="663">
        <v>32</v>
      </c>
      <c r="O288" s="833">
        <v>0.90909090909090906</v>
      </c>
      <c r="P288" s="834">
        <v>0.90909090909090906</v>
      </c>
      <c r="Q288" s="833">
        <v>0.90909090909090906</v>
      </c>
      <c r="R288" s="930"/>
    </row>
    <row r="289" spans="1:18" ht="15" customHeight="1" x14ac:dyDescent="0.25">
      <c r="A289" s="662" t="s">
        <v>17</v>
      </c>
      <c r="B289" s="662" t="s">
        <v>1610</v>
      </c>
      <c r="C289" s="662" t="s">
        <v>1830</v>
      </c>
      <c r="D289" s="662" t="s">
        <v>1836</v>
      </c>
      <c r="E289" s="664" t="s">
        <v>1640</v>
      </c>
      <c r="F289" s="662" t="s">
        <v>699</v>
      </c>
      <c r="G289" s="662" t="s">
        <v>1858</v>
      </c>
      <c r="H289" s="662" t="s">
        <v>1618</v>
      </c>
      <c r="I289" s="659" t="s">
        <v>1619</v>
      </c>
      <c r="J289" s="857" t="s">
        <v>759</v>
      </c>
      <c r="K289" s="858">
        <v>100</v>
      </c>
      <c r="L289" s="665"/>
      <c r="M289" s="859">
        <v>68</v>
      </c>
      <c r="N289" s="663">
        <v>64</v>
      </c>
      <c r="O289" s="833">
        <v>0.94029850746268662</v>
      </c>
      <c r="P289" s="834">
        <v>0.94029850746268662</v>
      </c>
      <c r="Q289" s="833">
        <v>0.94029850746268662</v>
      </c>
      <c r="R289" s="930"/>
    </row>
    <row r="290" spans="1:18" ht="15" customHeight="1" x14ac:dyDescent="0.25">
      <c r="A290" s="662" t="s">
        <v>17</v>
      </c>
      <c r="B290" s="662" t="s">
        <v>1610</v>
      </c>
      <c r="C290" s="662" t="s">
        <v>1830</v>
      </c>
      <c r="D290" s="662" t="s">
        <v>1838</v>
      </c>
      <c r="E290" s="664" t="s">
        <v>1639</v>
      </c>
      <c r="F290" s="662" t="s">
        <v>699</v>
      </c>
      <c r="G290" s="662" t="s">
        <v>1858</v>
      </c>
      <c r="H290" s="662" t="s">
        <v>1618</v>
      </c>
      <c r="I290" s="659" t="s">
        <v>1619</v>
      </c>
      <c r="J290" s="857" t="s">
        <v>759</v>
      </c>
      <c r="K290" s="858">
        <v>100</v>
      </c>
      <c r="L290" s="665"/>
      <c r="M290" s="859">
        <v>29</v>
      </c>
      <c r="N290" s="663">
        <v>27</v>
      </c>
      <c r="O290" s="833">
        <v>0.83333333333333337</v>
      </c>
      <c r="P290" s="834">
        <v>0.83333333333333337</v>
      </c>
      <c r="Q290" s="833">
        <v>0.83333333333333337</v>
      </c>
      <c r="R290" s="930"/>
    </row>
    <row r="291" spans="1:18" ht="15" customHeight="1" x14ac:dyDescent="0.25">
      <c r="A291" s="662" t="s">
        <v>17</v>
      </c>
      <c r="B291" s="662" t="s">
        <v>1610</v>
      </c>
      <c r="C291" s="662" t="s">
        <v>1827</v>
      </c>
      <c r="D291" s="662" t="s">
        <v>1836</v>
      </c>
      <c r="E291" s="664" t="s">
        <v>1636</v>
      </c>
      <c r="F291" s="662" t="s">
        <v>699</v>
      </c>
      <c r="G291" s="662" t="s">
        <v>1630</v>
      </c>
      <c r="H291" s="662" t="s">
        <v>1618</v>
      </c>
      <c r="I291" s="659" t="s">
        <v>1619</v>
      </c>
      <c r="J291" s="857" t="s">
        <v>759</v>
      </c>
      <c r="K291" s="858">
        <v>100</v>
      </c>
      <c r="L291" s="665"/>
      <c r="M291" s="859">
        <v>5</v>
      </c>
      <c r="N291" s="660">
        <v>0</v>
      </c>
      <c r="O291" s="833">
        <v>0</v>
      </c>
      <c r="P291" s="834">
        <v>0</v>
      </c>
      <c r="Q291" s="833">
        <v>0</v>
      </c>
      <c r="R291" s="930"/>
    </row>
    <row r="292" spans="1:18" ht="15" customHeight="1" x14ac:dyDescent="0.25">
      <c r="A292" s="662" t="s">
        <v>17</v>
      </c>
      <c r="B292" s="662" t="s">
        <v>1610</v>
      </c>
      <c r="C292" s="662" t="s">
        <v>1827</v>
      </c>
      <c r="D292" s="662" t="s">
        <v>1835</v>
      </c>
      <c r="E292" s="664" t="s">
        <v>1636</v>
      </c>
      <c r="F292" s="662" t="s">
        <v>699</v>
      </c>
      <c r="G292" s="662" t="s">
        <v>1630</v>
      </c>
      <c r="H292" s="662" t="s">
        <v>1618</v>
      </c>
      <c r="I292" s="659" t="s">
        <v>1619</v>
      </c>
      <c r="J292" s="857" t="s">
        <v>759</v>
      </c>
      <c r="K292" s="858">
        <v>100</v>
      </c>
      <c r="L292" s="665"/>
      <c r="M292" s="859">
        <v>97</v>
      </c>
      <c r="N292" s="660">
        <v>0</v>
      </c>
      <c r="O292" s="833">
        <v>0</v>
      </c>
      <c r="P292" s="834">
        <v>0</v>
      </c>
      <c r="Q292" s="833">
        <v>0</v>
      </c>
      <c r="R292" s="930"/>
    </row>
    <row r="293" spans="1:18" ht="15" customHeight="1" x14ac:dyDescent="0.25">
      <c r="A293" s="662" t="s">
        <v>17</v>
      </c>
      <c r="B293" s="662" t="s">
        <v>1610</v>
      </c>
      <c r="C293" s="662" t="s">
        <v>1827</v>
      </c>
      <c r="D293" s="662" t="s">
        <v>1828</v>
      </c>
      <c r="E293" s="664" t="s">
        <v>1633</v>
      </c>
      <c r="F293" s="662" t="s">
        <v>699</v>
      </c>
      <c r="G293" s="662" t="s">
        <v>1630</v>
      </c>
      <c r="H293" s="662" t="s">
        <v>1618</v>
      </c>
      <c r="I293" s="659" t="s">
        <v>1619</v>
      </c>
      <c r="J293" s="857" t="s">
        <v>759</v>
      </c>
      <c r="K293" s="858">
        <v>100</v>
      </c>
      <c r="L293" s="665"/>
      <c r="M293" s="859">
        <v>511</v>
      </c>
      <c r="N293" s="660">
        <v>0</v>
      </c>
      <c r="O293" s="833">
        <v>0</v>
      </c>
      <c r="P293" s="834">
        <v>0</v>
      </c>
      <c r="Q293" s="833">
        <v>0</v>
      </c>
      <c r="R293" s="930"/>
    </row>
    <row r="294" spans="1:18" ht="15" customHeight="1" x14ac:dyDescent="0.25">
      <c r="A294" s="662" t="s">
        <v>17</v>
      </c>
      <c r="B294" s="662" t="s">
        <v>1610</v>
      </c>
      <c r="C294" s="662" t="s">
        <v>1827</v>
      </c>
      <c r="D294" s="662" t="s">
        <v>1828</v>
      </c>
      <c r="E294" s="664" t="s">
        <v>1633</v>
      </c>
      <c r="F294" s="662" t="s">
        <v>699</v>
      </c>
      <c r="G294" s="662" t="s">
        <v>1631</v>
      </c>
      <c r="H294" s="662" t="s">
        <v>1618</v>
      </c>
      <c r="I294" s="659" t="s">
        <v>1619</v>
      </c>
      <c r="J294" s="857" t="s">
        <v>759</v>
      </c>
      <c r="K294" s="858">
        <v>100</v>
      </c>
      <c r="L294" s="665"/>
      <c r="M294" s="859">
        <v>511</v>
      </c>
      <c r="N294" s="663">
        <v>499</v>
      </c>
      <c r="O294" s="833">
        <v>0.9375</v>
      </c>
      <c r="P294" s="834">
        <v>0.9375</v>
      </c>
      <c r="Q294" s="833">
        <v>0.9375</v>
      </c>
      <c r="R294" s="930"/>
    </row>
    <row r="295" spans="1:18" ht="15" customHeight="1" x14ac:dyDescent="0.25">
      <c r="A295" s="662" t="s">
        <v>17</v>
      </c>
      <c r="B295" s="662" t="s">
        <v>1610</v>
      </c>
      <c r="C295" s="662" t="s">
        <v>1827</v>
      </c>
      <c r="D295" s="662" t="s">
        <v>1836</v>
      </c>
      <c r="E295" s="664" t="s">
        <v>1636</v>
      </c>
      <c r="F295" s="662" t="s">
        <v>699</v>
      </c>
      <c r="G295" s="662" t="s">
        <v>1624</v>
      </c>
      <c r="H295" s="662" t="s">
        <v>1618</v>
      </c>
      <c r="I295" s="659" t="s">
        <v>1619</v>
      </c>
      <c r="J295" s="857" t="s">
        <v>759</v>
      </c>
      <c r="K295" s="858">
        <v>100</v>
      </c>
      <c r="L295" s="665"/>
      <c r="M295" s="859">
        <v>5</v>
      </c>
      <c r="N295" s="660">
        <v>0</v>
      </c>
      <c r="O295" s="833">
        <v>0</v>
      </c>
      <c r="P295" s="834">
        <v>0</v>
      </c>
      <c r="Q295" s="833">
        <v>0</v>
      </c>
      <c r="R295" s="930"/>
    </row>
    <row r="296" spans="1:18" ht="15" customHeight="1" x14ac:dyDescent="0.25">
      <c r="A296" s="662" t="s">
        <v>17</v>
      </c>
      <c r="B296" s="662" t="s">
        <v>1610</v>
      </c>
      <c r="C296" s="662" t="s">
        <v>1827</v>
      </c>
      <c r="D296" s="662" t="s">
        <v>1835</v>
      </c>
      <c r="E296" s="664" t="s">
        <v>1636</v>
      </c>
      <c r="F296" s="662" t="s">
        <v>699</v>
      </c>
      <c r="G296" s="662" t="s">
        <v>1624</v>
      </c>
      <c r="H296" s="662" t="s">
        <v>1618</v>
      </c>
      <c r="I296" s="659" t="s">
        <v>1619</v>
      </c>
      <c r="J296" s="857" t="s">
        <v>759</v>
      </c>
      <c r="K296" s="858">
        <v>100</v>
      </c>
      <c r="L296" s="665"/>
      <c r="M296" s="859">
        <v>97</v>
      </c>
      <c r="N296" s="660">
        <v>0</v>
      </c>
      <c r="O296" s="833">
        <v>0</v>
      </c>
      <c r="P296" s="834">
        <v>0</v>
      </c>
      <c r="Q296" s="833">
        <v>0</v>
      </c>
      <c r="R296" s="930"/>
    </row>
    <row r="297" spans="1:18" ht="15" customHeight="1" x14ac:dyDescent="0.25">
      <c r="A297" s="662" t="s">
        <v>17</v>
      </c>
      <c r="B297" s="662" t="s">
        <v>1610</v>
      </c>
      <c r="C297" s="662" t="s">
        <v>1827</v>
      </c>
      <c r="D297" s="662" t="s">
        <v>1828</v>
      </c>
      <c r="E297" s="664" t="s">
        <v>1633</v>
      </c>
      <c r="F297" s="662" t="s">
        <v>699</v>
      </c>
      <c r="G297" s="662" t="s">
        <v>1624</v>
      </c>
      <c r="H297" s="662" t="s">
        <v>1618</v>
      </c>
      <c r="I297" s="659" t="s">
        <v>1619</v>
      </c>
      <c r="J297" s="857" t="s">
        <v>759</v>
      </c>
      <c r="K297" s="858">
        <v>100</v>
      </c>
      <c r="L297" s="665"/>
      <c r="M297" s="859">
        <v>511</v>
      </c>
      <c r="N297" s="660">
        <v>0</v>
      </c>
      <c r="O297" s="833">
        <v>0</v>
      </c>
      <c r="P297" s="834">
        <v>0</v>
      </c>
      <c r="Q297" s="833">
        <v>0</v>
      </c>
      <c r="R297" s="930"/>
    </row>
    <row r="298" spans="1:18" ht="15" customHeight="1" x14ac:dyDescent="0.25">
      <c r="A298" s="662" t="s">
        <v>17</v>
      </c>
      <c r="B298" s="662" t="s">
        <v>1610</v>
      </c>
      <c r="C298" s="662" t="s">
        <v>1827</v>
      </c>
      <c r="D298" s="662" t="s">
        <v>1828</v>
      </c>
      <c r="E298" s="664" t="s">
        <v>1633</v>
      </c>
      <c r="F298" s="662" t="s">
        <v>699</v>
      </c>
      <c r="G298" s="662" t="s">
        <v>1858</v>
      </c>
      <c r="H298" s="662" t="s">
        <v>1618</v>
      </c>
      <c r="I298" s="659" t="s">
        <v>1619</v>
      </c>
      <c r="J298" s="857" t="s">
        <v>759</v>
      </c>
      <c r="K298" s="858">
        <v>100</v>
      </c>
      <c r="L298" s="665"/>
      <c r="M298" s="859">
        <v>511</v>
      </c>
      <c r="N298" s="663">
        <v>499</v>
      </c>
      <c r="O298" s="833">
        <v>0.9375</v>
      </c>
      <c r="P298" s="834">
        <v>0.9375</v>
      </c>
      <c r="Q298" s="833">
        <v>0.9375</v>
      </c>
      <c r="R298" s="930"/>
    </row>
    <row r="299" spans="1:18" ht="15" customHeight="1" x14ac:dyDescent="0.25">
      <c r="A299" s="662" t="s">
        <v>17</v>
      </c>
      <c r="B299" s="662" t="s">
        <v>1610</v>
      </c>
      <c r="C299" s="662" t="s">
        <v>1827</v>
      </c>
      <c r="D299" s="662" t="s">
        <v>1835</v>
      </c>
      <c r="E299" s="664" t="s">
        <v>1636</v>
      </c>
      <c r="F299" s="662" t="s">
        <v>699</v>
      </c>
      <c r="G299" s="662" t="s">
        <v>1858</v>
      </c>
      <c r="H299" s="662" t="s">
        <v>1618</v>
      </c>
      <c r="I299" s="659" t="s">
        <v>1619</v>
      </c>
      <c r="J299" s="857" t="s">
        <v>759</v>
      </c>
      <c r="K299" s="858">
        <v>100</v>
      </c>
      <c r="L299" s="665"/>
      <c r="M299" s="859">
        <v>97</v>
      </c>
      <c r="N299" s="663">
        <v>93</v>
      </c>
      <c r="O299" s="833">
        <v>0.93333333333333335</v>
      </c>
      <c r="P299" s="834">
        <v>0.93333333333333335</v>
      </c>
      <c r="Q299" s="833">
        <v>0.93333333333333335</v>
      </c>
      <c r="R299" s="930"/>
    </row>
    <row r="300" spans="1:18" ht="15" customHeight="1" x14ac:dyDescent="0.25">
      <c r="A300" s="662" t="s">
        <v>17</v>
      </c>
      <c r="B300" s="662" t="s">
        <v>1610</v>
      </c>
      <c r="C300" s="662" t="s">
        <v>1827</v>
      </c>
      <c r="D300" s="662" t="s">
        <v>1836</v>
      </c>
      <c r="E300" s="664" t="s">
        <v>1636</v>
      </c>
      <c r="F300" s="662" t="s">
        <v>699</v>
      </c>
      <c r="G300" s="662" t="s">
        <v>1858</v>
      </c>
      <c r="H300" s="662" t="s">
        <v>1618</v>
      </c>
      <c r="I300" s="659" t="s">
        <v>1619</v>
      </c>
      <c r="J300" s="857" t="s">
        <v>759</v>
      </c>
      <c r="K300" s="858">
        <v>100</v>
      </c>
      <c r="L300" s="665"/>
      <c r="M300" s="859">
        <v>5</v>
      </c>
      <c r="N300" s="663">
        <v>4</v>
      </c>
      <c r="O300" s="833">
        <v>0.75</v>
      </c>
      <c r="P300" s="834">
        <v>0.75</v>
      </c>
      <c r="Q300" s="833">
        <v>0.75</v>
      </c>
      <c r="R300" s="930"/>
    </row>
    <row r="301" spans="1:18" ht="15" customHeight="1" x14ac:dyDescent="0.25">
      <c r="A301" s="662" t="s">
        <v>17</v>
      </c>
      <c r="B301" s="662" t="s">
        <v>1610</v>
      </c>
      <c r="C301" s="662" t="s">
        <v>1827</v>
      </c>
      <c r="D301" s="662" t="s">
        <v>1836</v>
      </c>
      <c r="E301" s="664" t="s">
        <v>1636</v>
      </c>
      <c r="F301" s="662" t="s">
        <v>699</v>
      </c>
      <c r="G301" s="662" t="s">
        <v>1631</v>
      </c>
      <c r="H301" s="662" t="s">
        <v>1618</v>
      </c>
      <c r="I301" s="659" t="s">
        <v>1619</v>
      </c>
      <c r="J301" s="857" t="s">
        <v>759</v>
      </c>
      <c r="K301" s="858">
        <v>100</v>
      </c>
      <c r="L301" s="665"/>
      <c r="M301" s="859">
        <v>5</v>
      </c>
      <c r="N301" s="663">
        <v>4</v>
      </c>
      <c r="O301" s="833">
        <v>0.75</v>
      </c>
      <c r="P301" s="834">
        <v>0.75</v>
      </c>
      <c r="Q301" s="833">
        <v>0.75</v>
      </c>
      <c r="R301" s="930"/>
    </row>
    <row r="302" spans="1:18" ht="15" customHeight="1" x14ac:dyDescent="0.25">
      <c r="A302" s="662" t="s">
        <v>17</v>
      </c>
      <c r="B302" s="662" t="s">
        <v>1610</v>
      </c>
      <c r="C302" s="662" t="s">
        <v>1827</v>
      </c>
      <c r="D302" s="662" t="s">
        <v>1835</v>
      </c>
      <c r="E302" s="664" t="s">
        <v>1636</v>
      </c>
      <c r="F302" s="662" t="s">
        <v>699</v>
      </c>
      <c r="G302" s="662" t="s">
        <v>1631</v>
      </c>
      <c r="H302" s="662" t="s">
        <v>1618</v>
      </c>
      <c r="I302" s="659" t="s">
        <v>1619</v>
      </c>
      <c r="J302" s="857" t="s">
        <v>759</v>
      </c>
      <c r="K302" s="858">
        <v>100</v>
      </c>
      <c r="L302" s="665"/>
      <c r="M302" s="859">
        <v>97</v>
      </c>
      <c r="N302" s="663">
        <v>93</v>
      </c>
      <c r="O302" s="833">
        <v>0.93333333333333335</v>
      </c>
      <c r="P302" s="834">
        <v>0.93333333333333335</v>
      </c>
      <c r="Q302" s="833">
        <v>0.93333333333333335</v>
      </c>
      <c r="R302" s="930"/>
    </row>
    <row r="303" spans="1:18" ht="15" customHeight="1" x14ac:dyDescent="0.25">
      <c r="A303" s="662" t="s">
        <v>17</v>
      </c>
      <c r="B303" s="662" t="s">
        <v>1610</v>
      </c>
      <c r="C303" s="662" t="s">
        <v>1827</v>
      </c>
      <c r="D303" s="662" t="s">
        <v>1828</v>
      </c>
      <c r="E303" s="664" t="s">
        <v>1633</v>
      </c>
      <c r="F303" s="662" t="s">
        <v>699</v>
      </c>
      <c r="G303" s="662" t="s">
        <v>1627</v>
      </c>
      <c r="H303" s="662" t="s">
        <v>1618</v>
      </c>
      <c r="I303" s="659" t="s">
        <v>1619</v>
      </c>
      <c r="J303" s="857" t="s">
        <v>759</v>
      </c>
      <c r="K303" s="858">
        <v>100</v>
      </c>
      <c r="L303" s="665"/>
      <c r="M303" s="859">
        <v>511</v>
      </c>
      <c r="N303" s="660">
        <v>0</v>
      </c>
      <c r="O303" s="833">
        <v>0</v>
      </c>
      <c r="P303" s="834">
        <v>0</v>
      </c>
      <c r="Q303" s="833">
        <v>0</v>
      </c>
      <c r="R303" s="930"/>
    </row>
    <row r="304" spans="1:18" ht="15" customHeight="1" x14ac:dyDescent="0.25">
      <c r="A304" s="662" t="s">
        <v>17</v>
      </c>
      <c r="B304" s="662" t="s">
        <v>1610</v>
      </c>
      <c r="C304" s="662" t="s">
        <v>1830</v>
      </c>
      <c r="D304" s="662" t="s">
        <v>1838</v>
      </c>
      <c r="E304" s="664" t="s">
        <v>1639</v>
      </c>
      <c r="F304" s="662" t="s">
        <v>699</v>
      </c>
      <c r="G304" s="662" t="s">
        <v>1627</v>
      </c>
      <c r="H304" s="662" t="s">
        <v>1618</v>
      </c>
      <c r="I304" s="659" t="s">
        <v>1619</v>
      </c>
      <c r="J304" s="857" t="s">
        <v>759</v>
      </c>
      <c r="K304" s="858">
        <v>100</v>
      </c>
      <c r="L304" s="665"/>
      <c r="M304" s="859">
        <v>29</v>
      </c>
      <c r="N304" s="660">
        <v>0</v>
      </c>
      <c r="O304" s="833">
        <v>0</v>
      </c>
      <c r="P304" s="834">
        <v>0</v>
      </c>
      <c r="Q304" s="833">
        <v>0</v>
      </c>
      <c r="R304" s="930"/>
    </row>
    <row r="305" spans="1:18" ht="15" customHeight="1" x14ac:dyDescent="0.25">
      <c r="A305" s="662" t="s">
        <v>17</v>
      </c>
      <c r="B305" s="662" t="s">
        <v>1610</v>
      </c>
      <c r="C305" s="662" t="s">
        <v>1827</v>
      </c>
      <c r="D305" s="662" t="s">
        <v>1836</v>
      </c>
      <c r="E305" s="664" t="s">
        <v>1636</v>
      </c>
      <c r="F305" s="662" t="s">
        <v>699</v>
      </c>
      <c r="G305" s="662" t="s">
        <v>1627</v>
      </c>
      <c r="H305" s="662" t="s">
        <v>1618</v>
      </c>
      <c r="I305" s="659" t="s">
        <v>1619</v>
      </c>
      <c r="J305" s="857" t="s">
        <v>759</v>
      </c>
      <c r="K305" s="858">
        <v>100</v>
      </c>
      <c r="L305" s="665"/>
      <c r="M305" s="859">
        <v>5</v>
      </c>
      <c r="N305" s="660">
        <v>0</v>
      </c>
      <c r="O305" s="833">
        <v>0</v>
      </c>
      <c r="P305" s="834">
        <v>0</v>
      </c>
      <c r="Q305" s="833">
        <v>0</v>
      </c>
      <c r="R305" s="930"/>
    </row>
    <row r="306" spans="1:18" ht="15" customHeight="1" x14ac:dyDescent="0.25">
      <c r="A306" s="662" t="s">
        <v>17</v>
      </c>
      <c r="B306" s="662" t="s">
        <v>1610</v>
      </c>
      <c r="C306" s="662" t="s">
        <v>1830</v>
      </c>
      <c r="D306" s="662" t="s">
        <v>1837</v>
      </c>
      <c r="E306" s="664" t="s">
        <v>1638</v>
      </c>
      <c r="F306" s="662" t="s">
        <v>699</v>
      </c>
      <c r="G306" s="662" t="s">
        <v>1627</v>
      </c>
      <c r="H306" s="662" t="s">
        <v>1618</v>
      </c>
      <c r="I306" s="659" t="s">
        <v>1619</v>
      </c>
      <c r="J306" s="857" t="s">
        <v>759</v>
      </c>
      <c r="K306" s="858">
        <v>100</v>
      </c>
      <c r="L306" s="665"/>
      <c r="M306" s="859">
        <v>35</v>
      </c>
      <c r="N306" s="660">
        <v>0</v>
      </c>
      <c r="O306" s="833">
        <v>0</v>
      </c>
      <c r="P306" s="834">
        <v>0</v>
      </c>
      <c r="Q306" s="833">
        <v>0</v>
      </c>
      <c r="R306" s="930"/>
    </row>
    <row r="307" spans="1:18" ht="15" customHeight="1" x14ac:dyDescent="0.25">
      <c r="A307" s="662" t="s">
        <v>17</v>
      </c>
      <c r="B307" s="662" t="s">
        <v>1610</v>
      </c>
      <c r="C307" s="662" t="s">
        <v>1830</v>
      </c>
      <c r="D307" s="662" t="s">
        <v>1835</v>
      </c>
      <c r="E307" s="658" t="s">
        <v>1616</v>
      </c>
      <c r="F307" s="662" t="s">
        <v>699</v>
      </c>
      <c r="G307" s="662" t="s">
        <v>1627</v>
      </c>
      <c r="H307" s="662" t="s">
        <v>1618</v>
      </c>
      <c r="I307" s="659" t="s">
        <v>1619</v>
      </c>
      <c r="J307" s="857" t="s">
        <v>759</v>
      </c>
      <c r="K307" s="858">
        <v>100</v>
      </c>
      <c r="L307" s="665"/>
      <c r="M307" s="859">
        <v>53</v>
      </c>
      <c r="N307" s="660">
        <v>0</v>
      </c>
      <c r="O307" s="833">
        <v>0</v>
      </c>
      <c r="P307" s="834">
        <v>0</v>
      </c>
      <c r="Q307" s="833">
        <v>0</v>
      </c>
      <c r="R307" s="930"/>
    </row>
    <row r="308" spans="1:18" ht="15" customHeight="1" x14ac:dyDescent="0.25">
      <c r="A308" s="662" t="s">
        <v>17</v>
      </c>
      <c r="B308" s="662" t="s">
        <v>1610</v>
      </c>
      <c r="C308" s="662" t="s">
        <v>1827</v>
      </c>
      <c r="D308" s="662" t="s">
        <v>1835</v>
      </c>
      <c r="E308" s="664" t="s">
        <v>1636</v>
      </c>
      <c r="F308" s="662" t="s">
        <v>699</v>
      </c>
      <c r="G308" s="662" t="s">
        <v>1627</v>
      </c>
      <c r="H308" s="662" t="s">
        <v>1618</v>
      </c>
      <c r="I308" s="659" t="s">
        <v>1619</v>
      </c>
      <c r="J308" s="857" t="s">
        <v>759</v>
      </c>
      <c r="K308" s="858">
        <v>100</v>
      </c>
      <c r="L308" s="665"/>
      <c r="M308" s="859">
        <v>97</v>
      </c>
      <c r="N308" s="660">
        <v>0</v>
      </c>
      <c r="O308" s="833">
        <v>0</v>
      </c>
      <c r="P308" s="834">
        <v>0</v>
      </c>
      <c r="Q308" s="833">
        <v>0</v>
      </c>
      <c r="R308" s="930"/>
    </row>
    <row r="309" spans="1:18" ht="15" customHeight="1" x14ac:dyDescent="0.25">
      <c r="A309" s="662" t="s">
        <v>17</v>
      </c>
      <c r="B309" s="662" t="s">
        <v>1610</v>
      </c>
      <c r="C309" s="662" t="s">
        <v>1830</v>
      </c>
      <c r="D309" s="662" t="s">
        <v>1836</v>
      </c>
      <c r="E309" s="664" t="s">
        <v>1640</v>
      </c>
      <c r="F309" s="662" t="s">
        <v>699</v>
      </c>
      <c r="G309" s="662" t="s">
        <v>1627</v>
      </c>
      <c r="H309" s="662" t="s">
        <v>1618</v>
      </c>
      <c r="I309" s="659" t="s">
        <v>1619</v>
      </c>
      <c r="J309" s="857" t="s">
        <v>759</v>
      </c>
      <c r="K309" s="858">
        <v>100</v>
      </c>
      <c r="L309" s="665"/>
      <c r="M309" s="859">
        <v>68</v>
      </c>
      <c r="N309" s="660">
        <v>0</v>
      </c>
      <c r="O309" s="833">
        <v>0</v>
      </c>
      <c r="P309" s="834">
        <v>0</v>
      </c>
      <c r="Q309" s="833">
        <v>0</v>
      </c>
      <c r="R309" s="930"/>
    </row>
    <row r="310" spans="1:18" ht="15" customHeight="1" x14ac:dyDescent="0.25">
      <c r="A310" s="662" t="s">
        <v>17</v>
      </c>
      <c r="B310" s="662" t="s">
        <v>1610</v>
      </c>
      <c r="C310" s="662" t="s">
        <v>1830</v>
      </c>
      <c r="D310" s="662" t="s">
        <v>1835</v>
      </c>
      <c r="E310" s="658" t="s">
        <v>1616</v>
      </c>
      <c r="F310" s="662" t="s">
        <v>699</v>
      </c>
      <c r="G310" s="662" t="s">
        <v>1662</v>
      </c>
      <c r="H310" s="662" t="s">
        <v>1635</v>
      </c>
      <c r="I310" s="659" t="s">
        <v>1619</v>
      </c>
      <c r="J310" s="857" t="s">
        <v>759</v>
      </c>
      <c r="K310" s="858">
        <v>100</v>
      </c>
      <c r="L310" s="665"/>
      <c r="M310" s="859">
        <v>48</v>
      </c>
      <c r="N310" s="663">
        <v>47</v>
      </c>
      <c r="O310" s="833">
        <v>0.97916666666666663</v>
      </c>
      <c r="P310" s="834">
        <v>0.97916666666666663</v>
      </c>
      <c r="Q310" s="833">
        <v>0.97916666666666663</v>
      </c>
      <c r="R310" s="930"/>
    </row>
    <row r="311" spans="1:18" ht="15" customHeight="1" x14ac:dyDescent="0.25">
      <c r="A311" s="662" t="s">
        <v>17</v>
      </c>
      <c r="B311" s="662" t="s">
        <v>1610</v>
      </c>
      <c r="C311" s="662" t="s">
        <v>1830</v>
      </c>
      <c r="D311" s="662" t="s">
        <v>1838</v>
      </c>
      <c r="E311" s="664" t="s">
        <v>1639</v>
      </c>
      <c r="F311" s="662" t="s">
        <v>699</v>
      </c>
      <c r="G311" s="662" t="s">
        <v>1662</v>
      </c>
      <c r="H311" s="662" t="s">
        <v>1635</v>
      </c>
      <c r="I311" s="659" t="s">
        <v>1619</v>
      </c>
      <c r="J311" s="857" t="s">
        <v>759</v>
      </c>
      <c r="K311" s="858">
        <v>100</v>
      </c>
      <c r="L311" s="665"/>
      <c r="M311" s="859">
        <v>12</v>
      </c>
      <c r="N311" s="663">
        <v>12</v>
      </c>
      <c r="O311" s="833">
        <v>1</v>
      </c>
      <c r="P311" s="834">
        <v>1</v>
      </c>
      <c r="Q311" s="833">
        <v>1</v>
      </c>
      <c r="R311" s="930"/>
    </row>
    <row r="312" spans="1:18" ht="15" customHeight="1" x14ac:dyDescent="0.25">
      <c r="A312" s="662" t="s">
        <v>17</v>
      </c>
      <c r="B312" s="662" t="s">
        <v>1610</v>
      </c>
      <c r="C312" s="662" t="s">
        <v>1830</v>
      </c>
      <c r="D312" s="662" t="s">
        <v>1836</v>
      </c>
      <c r="E312" s="664" t="s">
        <v>1640</v>
      </c>
      <c r="F312" s="662" t="s">
        <v>699</v>
      </c>
      <c r="G312" s="662" t="s">
        <v>1662</v>
      </c>
      <c r="H312" s="662" t="s">
        <v>1635</v>
      </c>
      <c r="I312" s="659" t="s">
        <v>1619</v>
      </c>
      <c r="J312" s="857" t="s">
        <v>759</v>
      </c>
      <c r="K312" s="858">
        <v>100</v>
      </c>
      <c r="L312" s="665"/>
      <c r="M312" s="859">
        <v>67</v>
      </c>
      <c r="N312" s="663">
        <v>67</v>
      </c>
      <c r="O312" s="833">
        <v>1</v>
      </c>
      <c r="P312" s="834">
        <v>1</v>
      </c>
      <c r="Q312" s="833">
        <v>1</v>
      </c>
      <c r="R312" s="930"/>
    </row>
    <row r="313" spans="1:18" ht="15" customHeight="1" x14ac:dyDescent="0.25">
      <c r="A313" s="662" t="s">
        <v>17</v>
      </c>
      <c r="B313" s="662" t="s">
        <v>1610</v>
      </c>
      <c r="C313" s="662" t="s">
        <v>1830</v>
      </c>
      <c r="D313" s="662" t="s">
        <v>1837</v>
      </c>
      <c r="E313" s="664" t="s">
        <v>1638</v>
      </c>
      <c r="F313" s="662" t="s">
        <v>699</v>
      </c>
      <c r="G313" s="662" t="s">
        <v>1662</v>
      </c>
      <c r="H313" s="662" t="s">
        <v>1635</v>
      </c>
      <c r="I313" s="659" t="s">
        <v>1619</v>
      </c>
      <c r="J313" s="857" t="s">
        <v>759</v>
      </c>
      <c r="K313" s="858">
        <v>100</v>
      </c>
      <c r="L313" s="665"/>
      <c r="M313" s="859">
        <v>33</v>
      </c>
      <c r="N313" s="663">
        <v>33</v>
      </c>
      <c r="O313" s="833">
        <v>1</v>
      </c>
      <c r="P313" s="834">
        <v>1</v>
      </c>
      <c r="Q313" s="833">
        <v>1</v>
      </c>
      <c r="R313" s="930"/>
    </row>
    <row r="314" spans="1:18" ht="15" customHeight="1" x14ac:dyDescent="0.25">
      <c r="A314" s="662" t="s">
        <v>17</v>
      </c>
      <c r="B314" s="662" t="s">
        <v>1610</v>
      </c>
      <c r="C314" s="662" t="s">
        <v>1830</v>
      </c>
      <c r="D314" s="662" t="s">
        <v>1835</v>
      </c>
      <c r="E314" s="658" t="s">
        <v>1616</v>
      </c>
      <c r="F314" s="662" t="s">
        <v>699</v>
      </c>
      <c r="G314" s="662" t="s">
        <v>1663</v>
      </c>
      <c r="H314" s="662" t="s">
        <v>1618</v>
      </c>
      <c r="I314" s="659" t="s">
        <v>1619</v>
      </c>
      <c r="J314" s="857" t="s">
        <v>759</v>
      </c>
      <c r="K314" s="858">
        <v>100</v>
      </c>
      <c r="L314" s="665"/>
      <c r="M314" s="859">
        <v>53</v>
      </c>
      <c r="N314" s="663">
        <v>51</v>
      </c>
      <c r="O314" s="833">
        <v>0.95833333333333337</v>
      </c>
      <c r="P314" s="834">
        <v>0.95833333333333337</v>
      </c>
      <c r="Q314" s="833">
        <v>0.95833333333333337</v>
      </c>
      <c r="R314" s="930"/>
    </row>
    <row r="315" spans="1:18" ht="15" customHeight="1" x14ac:dyDescent="0.25">
      <c r="A315" s="662" t="s">
        <v>17</v>
      </c>
      <c r="B315" s="662" t="s">
        <v>1610</v>
      </c>
      <c r="C315" s="662" t="s">
        <v>1830</v>
      </c>
      <c r="D315" s="662" t="s">
        <v>1836</v>
      </c>
      <c r="E315" s="664" t="s">
        <v>1640</v>
      </c>
      <c r="F315" s="662" t="s">
        <v>699</v>
      </c>
      <c r="G315" s="662" t="s">
        <v>1663</v>
      </c>
      <c r="H315" s="662" t="s">
        <v>1618</v>
      </c>
      <c r="I315" s="659" t="s">
        <v>1619</v>
      </c>
      <c r="J315" s="857" t="s">
        <v>759</v>
      </c>
      <c r="K315" s="858">
        <v>100</v>
      </c>
      <c r="L315" s="665"/>
      <c r="M315" s="859">
        <v>68</v>
      </c>
      <c r="N315" s="663">
        <v>64</v>
      </c>
      <c r="O315" s="833">
        <v>0.94029850746268662</v>
      </c>
      <c r="P315" s="834">
        <v>0.94029850746268662</v>
      </c>
      <c r="Q315" s="833">
        <v>0.94029850746268662</v>
      </c>
      <c r="R315" s="930"/>
    </row>
    <row r="316" spans="1:18" ht="15" customHeight="1" x14ac:dyDescent="0.25">
      <c r="A316" s="662" t="s">
        <v>17</v>
      </c>
      <c r="B316" s="662" t="s">
        <v>1610</v>
      </c>
      <c r="C316" s="662" t="s">
        <v>1830</v>
      </c>
      <c r="D316" s="662" t="s">
        <v>1837</v>
      </c>
      <c r="E316" s="664" t="s">
        <v>1638</v>
      </c>
      <c r="F316" s="662" t="s">
        <v>699</v>
      </c>
      <c r="G316" s="662" t="s">
        <v>1663</v>
      </c>
      <c r="H316" s="662" t="s">
        <v>1618</v>
      </c>
      <c r="I316" s="659" t="s">
        <v>1619</v>
      </c>
      <c r="J316" s="857" t="s">
        <v>759</v>
      </c>
      <c r="K316" s="858">
        <v>100</v>
      </c>
      <c r="L316" s="665"/>
      <c r="M316" s="859">
        <v>35</v>
      </c>
      <c r="N316" s="663">
        <v>32</v>
      </c>
      <c r="O316" s="833">
        <v>0.90909090909090906</v>
      </c>
      <c r="P316" s="834">
        <v>0.90909090909090906</v>
      </c>
      <c r="Q316" s="833">
        <v>0.90909090909090906</v>
      </c>
      <c r="R316" s="930"/>
    </row>
    <row r="317" spans="1:18" ht="15" customHeight="1" x14ac:dyDescent="0.25">
      <c r="A317" s="662" t="s">
        <v>17</v>
      </c>
      <c r="B317" s="662" t="s">
        <v>1610</v>
      </c>
      <c r="C317" s="662" t="s">
        <v>1830</v>
      </c>
      <c r="D317" s="662" t="s">
        <v>1838</v>
      </c>
      <c r="E317" s="664" t="s">
        <v>1639</v>
      </c>
      <c r="F317" s="662" t="s">
        <v>699</v>
      </c>
      <c r="G317" s="662" t="s">
        <v>1663</v>
      </c>
      <c r="H317" s="662" t="s">
        <v>1618</v>
      </c>
      <c r="I317" s="659" t="s">
        <v>1619</v>
      </c>
      <c r="J317" s="857" t="s">
        <v>759</v>
      </c>
      <c r="K317" s="858">
        <v>100</v>
      </c>
      <c r="L317" s="665"/>
      <c r="M317" s="859">
        <v>29</v>
      </c>
      <c r="N317" s="663">
        <v>27</v>
      </c>
      <c r="O317" s="833">
        <v>0.83333333333333337</v>
      </c>
      <c r="P317" s="834">
        <v>0.83333333333333337</v>
      </c>
      <c r="Q317" s="833">
        <v>0.83333333333333337</v>
      </c>
      <c r="R317" s="930"/>
    </row>
    <row r="318" spans="1:18" ht="15" customHeight="1" x14ac:dyDescent="0.25">
      <c r="A318" s="662" t="s">
        <v>17</v>
      </c>
      <c r="B318" s="662" t="s">
        <v>1610</v>
      </c>
      <c r="C318" s="662" t="s">
        <v>1827</v>
      </c>
      <c r="D318" s="662" t="s">
        <v>1828</v>
      </c>
      <c r="E318" s="664" t="s">
        <v>1633</v>
      </c>
      <c r="F318" s="662" t="s">
        <v>699</v>
      </c>
      <c r="G318" s="662" t="s">
        <v>1662</v>
      </c>
      <c r="H318" s="662" t="s">
        <v>1635</v>
      </c>
      <c r="I318" s="659" t="s">
        <v>1619</v>
      </c>
      <c r="J318" s="857" t="s">
        <v>759</v>
      </c>
      <c r="K318" s="858">
        <v>100</v>
      </c>
      <c r="L318" s="665"/>
      <c r="M318" s="859">
        <v>192</v>
      </c>
      <c r="N318" s="663">
        <v>192</v>
      </c>
      <c r="O318" s="833">
        <v>1</v>
      </c>
      <c r="P318" s="834">
        <v>1</v>
      </c>
      <c r="Q318" s="833">
        <v>1</v>
      </c>
      <c r="R318" s="930"/>
    </row>
    <row r="319" spans="1:18" ht="15" customHeight="1" x14ac:dyDescent="0.25">
      <c r="A319" s="662" t="s">
        <v>17</v>
      </c>
      <c r="B319" s="662" t="s">
        <v>1610</v>
      </c>
      <c r="C319" s="662" t="s">
        <v>1827</v>
      </c>
      <c r="D319" s="662" t="s">
        <v>1835</v>
      </c>
      <c r="E319" s="664" t="s">
        <v>1636</v>
      </c>
      <c r="F319" s="662" t="s">
        <v>699</v>
      </c>
      <c r="G319" s="662" t="s">
        <v>1662</v>
      </c>
      <c r="H319" s="662" t="s">
        <v>1635</v>
      </c>
      <c r="I319" s="659" t="s">
        <v>1619</v>
      </c>
      <c r="J319" s="857" t="s">
        <v>759</v>
      </c>
      <c r="K319" s="858">
        <v>100</v>
      </c>
      <c r="L319" s="665"/>
      <c r="M319" s="859">
        <v>60</v>
      </c>
      <c r="N319" s="663">
        <v>60</v>
      </c>
      <c r="O319" s="833">
        <v>1</v>
      </c>
      <c r="P319" s="834">
        <v>1</v>
      </c>
      <c r="Q319" s="833">
        <v>1</v>
      </c>
      <c r="R319" s="930"/>
    </row>
    <row r="320" spans="1:18" ht="15" customHeight="1" x14ac:dyDescent="0.25">
      <c r="A320" s="662" t="s">
        <v>17</v>
      </c>
      <c r="B320" s="662" t="s">
        <v>1610</v>
      </c>
      <c r="C320" s="662" t="s">
        <v>1827</v>
      </c>
      <c r="D320" s="662" t="s">
        <v>1836</v>
      </c>
      <c r="E320" s="664" t="s">
        <v>1637</v>
      </c>
      <c r="F320" s="662" t="s">
        <v>699</v>
      </c>
      <c r="G320" s="662" t="s">
        <v>1662</v>
      </c>
      <c r="H320" s="662" t="s">
        <v>1635</v>
      </c>
      <c r="I320" s="659" t="s">
        <v>1619</v>
      </c>
      <c r="J320" s="857" t="s">
        <v>759</v>
      </c>
      <c r="K320" s="858">
        <v>100</v>
      </c>
      <c r="L320" s="665"/>
      <c r="M320" s="859">
        <v>4</v>
      </c>
      <c r="N320" s="663">
        <v>4</v>
      </c>
      <c r="O320" s="833">
        <v>1</v>
      </c>
      <c r="P320" s="834">
        <v>1</v>
      </c>
      <c r="Q320" s="833">
        <v>1</v>
      </c>
      <c r="R320" s="930"/>
    </row>
    <row r="321" spans="1:18" ht="15" customHeight="1" x14ac:dyDescent="0.25">
      <c r="A321" s="662" t="s">
        <v>17</v>
      </c>
      <c r="B321" s="662" t="s">
        <v>1610</v>
      </c>
      <c r="C321" s="662" t="s">
        <v>1827</v>
      </c>
      <c r="D321" s="662" t="s">
        <v>1836</v>
      </c>
      <c r="E321" s="664" t="s">
        <v>1636</v>
      </c>
      <c r="F321" s="662" t="s">
        <v>699</v>
      </c>
      <c r="G321" s="662" t="s">
        <v>1663</v>
      </c>
      <c r="H321" s="662" t="s">
        <v>1618</v>
      </c>
      <c r="I321" s="659" t="s">
        <v>1619</v>
      </c>
      <c r="J321" s="857" t="s">
        <v>759</v>
      </c>
      <c r="K321" s="858">
        <v>100</v>
      </c>
      <c r="L321" s="665"/>
      <c r="M321" s="859">
        <v>5</v>
      </c>
      <c r="N321" s="663">
        <v>4</v>
      </c>
      <c r="O321" s="833">
        <v>0.75</v>
      </c>
      <c r="P321" s="834">
        <v>0.75</v>
      </c>
      <c r="Q321" s="833">
        <v>0.75</v>
      </c>
      <c r="R321" s="930"/>
    </row>
    <row r="322" spans="1:18" ht="15" customHeight="1" x14ac:dyDescent="0.25">
      <c r="A322" s="662" t="s">
        <v>17</v>
      </c>
      <c r="B322" s="662" t="s">
        <v>1610</v>
      </c>
      <c r="C322" s="662" t="s">
        <v>1827</v>
      </c>
      <c r="D322" s="662" t="s">
        <v>1828</v>
      </c>
      <c r="E322" s="664" t="s">
        <v>1633</v>
      </c>
      <c r="F322" s="662" t="s">
        <v>699</v>
      </c>
      <c r="G322" s="662" t="s">
        <v>1663</v>
      </c>
      <c r="H322" s="662" t="s">
        <v>1618</v>
      </c>
      <c r="I322" s="659" t="s">
        <v>1619</v>
      </c>
      <c r="J322" s="857" t="s">
        <v>759</v>
      </c>
      <c r="K322" s="858">
        <v>100</v>
      </c>
      <c r="L322" s="665"/>
      <c r="M322" s="859">
        <v>511</v>
      </c>
      <c r="N322" s="663">
        <v>499</v>
      </c>
      <c r="O322" s="833">
        <v>0.9375</v>
      </c>
      <c r="P322" s="834">
        <v>0.9375</v>
      </c>
      <c r="Q322" s="833">
        <v>0.9375</v>
      </c>
      <c r="R322" s="930"/>
    </row>
    <row r="323" spans="1:18" ht="15" customHeight="1" x14ac:dyDescent="0.25">
      <c r="A323" s="662" t="s">
        <v>17</v>
      </c>
      <c r="B323" s="662" t="s">
        <v>1610</v>
      </c>
      <c r="C323" s="662" t="s">
        <v>1827</v>
      </c>
      <c r="D323" s="662" t="s">
        <v>1835</v>
      </c>
      <c r="E323" s="664" t="s">
        <v>1636</v>
      </c>
      <c r="F323" s="662" t="s">
        <v>699</v>
      </c>
      <c r="G323" s="662" t="s">
        <v>1663</v>
      </c>
      <c r="H323" s="662" t="s">
        <v>1618</v>
      </c>
      <c r="I323" s="659" t="s">
        <v>1619</v>
      </c>
      <c r="J323" s="857" t="s">
        <v>759</v>
      </c>
      <c r="K323" s="858">
        <v>100</v>
      </c>
      <c r="L323" s="665"/>
      <c r="M323" s="859">
        <v>97</v>
      </c>
      <c r="N323" s="663">
        <v>93</v>
      </c>
      <c r="O323" s="833">
        <v>0.93333333333333335</v>
      </c>
      <c r="P323" s="834">
        <v>0.93333333333333335</v>
      </c>
      <c r="Q323" s="833">
        <v>0.93333333333333335</v>
      </c>
      <c r="R323" s="930"/>
    </row>
    <row r="324" spans="1:18" ht="15" customHeight="1" x14ac:dyDescent="0.25">
      <c r="A324" s="662" t="s">
        <v>17</v>
      </c>
      <c r="B324" s="662" t="s">
        <v>1610</v>
      </c>
      <c r="C324" s="662" t="s">
        <v>1827</v>
      </c>
      <c r="D324" s="662" t="s">
        <v>1836</v>
      </c>
      <c r="E324" s="664" t="s">
        <v>1637</v>
      </c>
      <c r="F324" s="662" t="s">
        <v>699</v>
      </c>
      <c r="G324" s="662" t="s">
        <v>1664</v>
      </c>
      <c r="H324" s="662" t="s">
        <v>1635</v>
      </c>
      <c r="I324" s="659" t="s">
        <v>1619</v>
      </c>
      <c r="J324" s="857" t="s">
        <v>759</v>
      </c>
      <c r="K324" s="858">
        <v>100</v>
      </c>
      <c r="L324" s="665"/>
      <c r="M324" s="859">
        <v>4</v>
      </c>
      <c r="N324" s="663">
        <v>4</v>
      </c>
      <c r="O324" s="833">
        <v>1</v>
      </c>
      <c r="P324" s="834">
        <v>1</v>
      </c>
      <c r="Q324" s="833">
        <v>1</v>
      </c>
      <c r="R324" s="930"/>
    </row>
    <row r="325" spans="1:18" ht="15" customHeight="1" x14ac:dyDescent="0.25">
      <c r="A325" s="662" t="s">
        <v>17</v>
      </c>
      <c r="B325" s="662" t="s">
        <v>1610</v>
      </c>
      <c r="C325" s="662" t="s">
        <v>1827</v>
      </c>
      <c r="D325" s="662" t="s">
        <v>1835</v>
      </c>
      <c r="E325" s="664" t="s">
        <v>1636</v>
      </c>
      <c r="F325" s="662" t="s">
        <v>699</v>
      </c>
      <c r="G325" s="662" t="s">
        <v>1664</v>
      </c>
      <c r="H325" s="662" t="s">
        <v>1635</v>
      </c>
      <c r="I325" s="659" t="s">
        <v>1619</v>
      </c>
      <c r="J325" s="857" t="s">
        <v>759</v>
      </c>
      <c r="K325" s="858">
        <v>100</v>
      </c>
      <c r="L325" s="665"/>
      <c r="M325" s="859">
        <v>60</v>
      </c>
      <c r="N325" s="663">
        <v>60</v>
      </c>
      <c r="O325" s="833">
        <v>1</v>
      </c>
      <c r="P325" s="834">
        <v>1</v>
      </c>
      <c r="Q325" s="833">
        <v>1</v>
      </c>
      <c r="R325" s="930"/>
    </row>
    <row r="326" spans="1:18" ht="15" customHeight="1" x14ac:dyDescent="0.25">
      <c r="A326" s="662" t="s">
        <v>17</v>
      </c>
      <c r="B326" s="662" t="s">
        <v>1610</v>
      </c>
      <c r="C326" s="662" t="s">
        <v>1827</v>
      </c>
      <c r="D326" s="662" t="s">
        <v>1828</v>
      </c>
      <c r="E326" s="664" t="s">
        <v>1633</v>
      </c>
      <c r="F326" s="662" t="s">
        <v>699</v>
      </c>
      <c r="G326" s="662" t="s">
        <v>1664</v>
      </c>
      <c r="H326" s="662" t="s">
        <v>1635</v>
      </c>
      <c r="I326" s="659" t="s">
        <v>1619</v>
      </c>
      <c r="J326" s="857" t="s">
        <v>759</v>
      </c>
      <c r="K326" s="858">
        <v>100</v>
      </c>
      <c r="L326" s="665"/>
      <c r="M326" s="859">
        <v>192</v>
      </c>
      <c r="N326" s="663">
        <v>192</v>
      </c>
      <c r="O326" s="833">
        <v>1</v>
      </c>
      <c r="P326" s="834">
        <v>1</v>
      </c>
      <c r="Q326" s="833">
        <v>1</v>
      </c>
      <c r="R326" s="930"/>
    </row>
    <row r="327" spans="1:18" ht="15" customHeight="1" x14ac:dyDescent="0.25">
      <c r="A327" s="662" t="s">
        <v>17</v>
      </c>
      <c r="B327" s="662" t="s">
        <v>1610</v>
      </c>
      <c r="C327" s="662" t="s">
        <v>1830</v>
      </c>
      <c r="D327" s="662" t="s">
        <v>1835</v>
      </c>
      <c r="E327" s="658" t="s">
        <v>1616</v>
      </c>
      <c r="F327" s="662" t="s">
        <v>699</v>
      </c>
      <c r="G327" s="662" t="s">
        <v>1664</v>
      </c>
      <c r="H327" s="662" t="s">
        <v>1635</v>
      </c>
      <c r="I327" s="659" t="s">
        <v>1619</v>
      </c>
      <c r="J327" s="857" t="s">
        <v>759</v>
      </c>
      <c r="K327" s="858">
        <v>100</v>
      </c>
      <c r="L327" s="665"/>
      <c r="M327" s="859">
        <v>48</v>
      </c>
      <c r="N327" s="663">
        <v>47</v>
      </c>
      <c r="O327" s="833">
        <v>0.97916666666666663</v>
      </c>
      <c r="P327" s="834">
        <v>0.97916666666666663</v>
      </c>
      <c r="Q327" s="833">
        <v>0.97916666666666663</v>
      </c>
      <c r="R327" s="930"/>
    </row>
    <row r="328" spans="1:18" ht="15" customHeight="1" x14ac:dyDescent="0.25">
      <c r="A328" s="662" t="s">
        <v>17</v>
      </c>
      <c r="B328" s="662" t="s">
        <v>1610</v>
      </c>
      <c r="C328" s="662" t="s">
        <v>1830</v>
      </c>
      <c r="D328" s="662" t="s">
        <v>1838</v>
      </c>
      <c r="E328" s="664" t="s">
        <v>1639</v>
      </c>
      <c r="F328" s="662" t="s">
        <v>699</v>
      </c>
      <c r="G328" s="662" t="s">
        <v>1664</v>
      </c>
      <c r="H328" s="662" t="s">
        <v>1635</v>
      </c>
      <c r="I328" s="659" t="s">
        <v>1619</v>
      </c>
      <c r="J328" s="857" t="s">
        <v>759</v>
      </c>
      <c r="K328" s="858">
        <v>100</v>
      </c>
      <c r="L328" s="665"/>
      <c r="M328" s="859">
        <v>12</v>
      </c>
      <c r="N328" s="663">
        <v>12</v>
      </c>
      <c r="O328" s="833">
        <v>1</v>
      </c>
      <c r="P328" s="834">
        <v>1</v>
      </c>
      <c r="Q328" s="833">
        <v>1</v>
      </c>
      <c r="R328" s="930"/>
    </row>
    <row r="329" spans="1:18" ht="15" customHeight="1" x14ac:dyDescent="0.25">
      <c r="A329" s="662" t="s">
        <v>17</v>
      </c>
      <c r="B329" s="662" t="s">
        <v>1610</v>
      </c>
      <c r="C329" s="662" t="s">
        <v>1830</v>
      </c>
      <c r="D329" s="662" t="s">
        <v>1837</v>
      </c>
      <c r="E329" s="664" t="s">
        <v>1638</v>
      </c>
      <c r="F329" s="662" t="s">
        <v>699</v>
      </c>
      <c r="G329" s="662" t="s">
        <v>1664</v>
      </c>
      <c r="H329" s="662" t="s">
        <v>1635</v>
      </c>
      <c r="I329" s="659" t="s">
        <v>1619</v>
      </c>
      <c r="J329" s="857" t="s">
        <v>759</v>
      </c>
      <c r="K329" s="858">
        <v>100</v>
      </c>
      <c r="L329" s="665"/>
      <c r="M329" s="859">
        <v>33</v>
      </c>
      <c r="N329" s="663">
        <v>33</v>
      </c>
      <c r="O329" s="833">
        <v>1</v>
      </c>
      <c r="P329" s="834">
        <v>1</v>
      </c>
      <c r="Q329" s="833">
        <v>1</v>
      </c>
      <c r="R329" s="930"/>
    </row>
    <row r="330" spans="1:18" ht="15" customHeight="1" x14ac:dyDescent="0.25">
      <c r="A330" s="662" t="s">
        <v>17</v>
      </c>
      <c r="B330" s="662" t="s">
        <v>1610</v>
      </c>
      <c r="C330" s="662" t="s">
        <v>1830</v>
      </c>
      <c r="D330" s="662" t="s">
        <v>1836</v>
      </c>
      <c r="E330" s="664" t="s">
        <v>1640</v>
      </c>
      <c r="F330" s="662" t="s">
        <v>699</v>
      </c>
      <c r="G330" s="662" t="s">
        <v>1664</v>
      </c>
      <c r="H330" s="662" t="s">
        <v>1635</v>
      </c>
      <c r="I330" s="659" t="s">
        <v>1619</v>
      </c>
      <c r="J330" s="857" t="s">
        <v>759</v>
      </c>
      <c r="K330" s="858">
        <v>100</v>
      </c>
      <c r="L330" s="665"/>
      <c r="M330" s="859">
        <v>67</v>
      </c>
      <c r="N330" s="663">
        <v>67</v>
      </c>
      <c r="O330" s="833">
        <v>1</v>
      </c>
      <c r="P330" s="834">
        <v>1</v>
      </c>
      <c r="Q330" s="833">
        <v>1</v>
      </c>
      <c r="R330" s="930"/>
    </row>
    <row r="331" spans="1:18" ht="12.75" customHeight="1" x14ac:dyDescent="0.25">
      <c r="A331" s="662" t="s">
        <v>17</v>
      </c>
      <c r="B331" s="662" t="s">
        <v>1610</v>
      </c>
      <c r="C331" s="662" t="s">
        <v>1827</v>
      </c>
      <c r="D331" s="662" t="s">
        <v>1835</v>
      </c>
      <c r="E331" s="664" t="s">
        <v>1636</v>
      </c>
      <c r="F331" s="662" t="s">
        <v>1646</v>
      </c>
      <c r="G331" s="662" t="s">
        <v>1665</v>
      </c>
      <c r="H331" s="662" t="s">
        <v>1645</v>
      </c>
      <c r="I331" s="662" t="s">
        <v>1619</v>
      </c>
      <c r="J331" s="857" t="s">
        <v>1648</v>
      </c>
      <c r="K331" s="858">
        <v>100</v>
      </c>
      <c r="L331" s="665"/>
      <c r="M331" s="859">
        <v>97</v>
      </c>
      <c r="N331" s="663">
        <v>96</v>
      </c>
      <c r="O331" s="833">
        <v>0.98333333333333328</v>
      </c>
      <c r="P331" s="834">
        <v>0.98333333333333328</v>
      </c>
      <c r="Q331" s="833">
        <v>0.98333333333333328</v>
      </c>
      <c r="R331" s="930"/>
    </row>
    <row r="332" spans="1:18" ht="12.75" customHeight="1" x14ac:dyDescent="0.25">
      <c r="A332" s="662" t="s">
        <v>17</v>
      </c>
      <c r="B332" s="662" t="s">
        <v>1610</v>
      </c>
      <c r="C332" s="662" t="s">
        <v>1827</v>
      </c>
      <c r="D332" s="662" t="s">
        <v>1835</v>
      </c>
      <c r="E332" s="664" t="s">
        <v>1636</v>
      </c>
      <c r="F332" s="662" t="s">
        <v>1646</v>
      </c>
      <c r="G332" s="662" t="s">
        <v>1666</v>
      </c>
      <c r="H332" s="662" t="s">
        <v>1645</v>
      </c>
      <c r="I332" s="662" t="s">
        <v>1619</v>
      </c>
      <c r="J332" s="857" t="s">
        <v>1648</v>
      </c>
      <c r="K332" s="858">
        <v>100</v>
      </c>
      <c r="L332" s="665"/>
      <c r="M332" s="859">
        <v>97</v>
      </c>
      <c r="N332" s="663">
        <v>96</v>
      </c>
      <c r="O332" s="833">
        <v>0.98333333333333328</v>
      </c>
      <c r="P332" s="834">
        <v>0.98333333333333328</v>
      </c>
      <c r="Q332" s="833">
        <v>0.98333333333333328</v>
      </c>
      <c r="R332" s="930"/>
    </row>
    <row r="333" spans="1:18" ht="12.75" customHeight="1" x14ac:dyDescent="0.25">
      <c r="A333" s="662" t="s">
        <v>17</v>
      </c>
      <c r="B333" s="662" t="s">
        <v>1610</v>
      </c>
      <c r="C333" s="662" t="s">
        <v>1827</v>
      </c>
      <c r="D333" s="662" t="s">
        <v>1835</v>
      </c>
      <c r="E333" s="664" t="s">
        <v>1636</v>
      </c>
      <c r="F333" s="662" t="s">
        <v>1646</v>
      </c>
      <c r="G333" s="662" t="s">
        <v>1667</v>
      </c>
      <c r="H333" s="662" t="s">
        <v>1645</v>
      </c>
      <c r="I333" s="662" t="s">
        <v>1619</v>
      </c>
      <c r="J333" s="857" t="s">
        <v>1648</v>
      </c>
      <c r="K333" s="858">
        <v>100</v>
      </c>
      <c r="L333" s="665"/>
      <c r="M333" s="859">
        <v>97</v>
      </c>
      <c r="N333" s="663">
        <v>96</v>
      </c>
      <c r="O333" s="833">
        <v>0.98333333333333328</v>
      </c>
      <c r="P333" s="834">
        <v>0.98333333333333328</v>
      </c>
      <c r="Q333" s="833">
        <v>0.98333333333333328</v>
      </c>
      <c r="R333" s="930"/>
    </row>
    <row r="334" spans="1:18" ht="12.75" customHeight="1" x14ac:dyDescent="0.25">
      <c r="A334" s="662" t="s">
        <v>17</v>
      </c>
      <c r="B334" s="662" t="s">
        <v>1610</v>
      </c>
      <c r="C334" s="662" t="s">
        <v>1827</v>
      </c>
      <c r="D334" s="662" t="s">
        <v>1835</v>
      </c>
      <c r="E334" s="664" t="s">
        <v>1636</v>
      </c>
      <c r="F334" s="662" t="s">
        <v>1646</v>
      </c>
      <c r="G334" s="662" t="s">
        <v>1647</v>
      </c>
      <c r="H334" s="662" t="s">
        <v>1645</v>
      </c>
      <c r="I334" s="662" t="s">
        <v>1619</v>
      </c>
      <c r="J334" s="857" t="s">
        <v>1648</v>
      </c>
      <c r="K334" s="858">
        <v>100</v>
      </c>
      <c r="L334" s="665"/>
      <c r="M334" s="859">
        <v>97</v>
      </c>
      <c r="N334" s="663">
        <v>96</v>
      </c>
      <c r="O334" s="833">
        <v>0.98333333333333328</v>
      </c>
      <c r="P334" s="834">
        <v>0.98333333333333328</v>
      </c>
      <c r="Q334" s="833">
        <v>0.98333333333333328</v>
      </c>
      <c r="R334" s="930"/>
    </row>
    <row r="335" spans="1:18" ht="12.75" customHeight="1" x14ac:dyDescent="0.25">
      <c r="A335" s="662" t="s">
        <v>17</v>
      </c>
      <c r="B335" s="662" t="s">
        <v>1610</v>
      </c>
      <c r="C335" s="662" t="s">
        <v>1827</v>
      </c>
      <c r="D335" s="662" t="s">
        <v>1835</v>
      </c>
      <c r="E335" s="664" t="s">
        <v>1636</v>
      </c>
      <c r="F335" s="662" t="s">
        <v>1646</v>
      </c>
      <c r="G335" s="662" t="s">
        <v>1649</v>
      </c>
      <c r="H335" s="662" t="s">
        <v>1645</v>
      </c>
      <c r="I335" s="662" t="s">
        <v>1619</v>
      </c>
      <c r="J335" s="857" t="s">
        <v>1648</v>
      </c>
      <c r="K335" s="858">
        <v>100</v>
      </c>
      <c r="L335" s="665"/>
      <c r="M335" s="859">
        <v>97</v>
      </c>
      <c r="N335" s="663">
        <v>96</v>
      </c>
      <c r="O335" s="833">
        <v>0.98333333333333328</v>
      </c>
      <c r="P335" s="834">
        <v>0.98333333333333328</v>
      </c>
      <c r="Q335" s="833">
        <v>0.98333333333333328</v>
      </c>
      <c r="R335" s="930"/>
    </row>
    <row r="336" spans="1:18" ht="12.75" customHeight="1" x14ac:dyDescent="0.25">
      <c r="A336" s="662" t="s">
        <v>17</v>
      </c>
      <c r="B336" s="662" t="s">
        <v>1610</v>
      </c>
      <c r="C336" s="662" t="s">
        <v>1827</v>
      </c>
      <c r="D336" s="662" t="s">
        <v>1835</v>
      </c>
      <c r="E336" s="664" t="s">
        <v>1636</v>
      </c>
      <c r="F336" s="662" t="s">
        <v>1646</v>
      </c>
      <c r="G336" s="662" t="s">
        <v>1650</v>
      </c>
      <c r="H336" s="662" t="s">
        <v>1645</v>
      </c>
      <c r="I336" s="662" t="s">
        <v>1619</v>
      </c>
      <c r="J336" s="857" t="s">
        <v>1648</v>
      </c>
      <c r="K336" s="858">
        <v>100</v>
      </c>
      <c r="L336" s="665"/>
      <c r="M336" s="859">
        <v>97</v>
      </c>
      <c r="N336" s="663">
        <v>96</v>
      </c>
      <c r="O336" s="833">
        <v>0.98333333333333328</v>
      </c>
      <c r="P336" s="834">
        <v>0.98333333333333328</v>
      </c>
      <c r="Q336" s="833">
        <v>0.98333333333333328</v>
      </c>
      <c r="R336" s="930"/>
    </row>
    <row r="337" spans="1:18" ht="12.75" customHeight="1" x14ac:dyDescent="0.25">
      <c r="A337" s="662" t="s">
        <v>17</v>
      </c>
      <c r="B337" s="662" t="s">
        <v>1610</v>
      </c>
      <c r="C337" s="662" t="s">
        <v>1827</v>
      </c>
      <c r="D337" s="662" t="s">
        <v>1835</v>
      </c>
      <c r="E337" s="664" t="s">
        <v>1636</v>
      </c>
      <c r="F337" s="662" t="s">
        <v>1646</v>
      </c>
      <c r="G337" s="662" t="s">
        <v>1651</v>
      </c>
      <c r="H337" s="662" t="s">
        <v>1645</v>
      </c>
      <c r="I337" s="662" t="s">
        <v>1619</v>
      </c>
      <c r="J337" s="857" t="s">
        <v>1648</v>
      </c>
      <c r="K337" s="858">
        <v>100</v>
      </c>
      <c r="L337" s="665"/>
      <c r="M337" s="859">
        <v>97</v>
      </c>
      <c r="N337" s="663">
        <v>96</v>
      </c>
      <c r="O337" s="833">
        <v>0.98333333333333328</v>
      </c>
      <c r="P337" s="834">
        <v>0.98333333333333328</v>
      </c>
      <c r="Q337" s="833">
        <v>0.98333333333333328</v>
      </c>
      <c r="R337" s="930"/>
    </row>
    <row r="338" spans="1:18" ht="12.75" customHeight="1" x14ac:dyDescent="0.25">
      <c r="A338" s="662" t="s">
        <v>17</v>
      </c>
      <c r="B338" s="662" t="s">
        <v>1610</v>
      </c>
      <c r="C338" s="662" t="s">
        <v>1827</v>
      </c>
      <c r="D338" s="662" t="s">
        <v>1835</v>
      </c>
      <c r="E338" s="664" t="s">
        <v>1636</v>
      </c>
      <c r="F338" s="662" t="s">
        <v>1646</v>
      </c>
      <c r="G338" s="662" t="s">
        <v>1652</v>
      </c>
      <c r="H338" s="662" t="s">
        <v>1645</v>
      </c>
      <c r="I338" s="662" t="s">
        <v>1619</v>
      </c>
      <c r="J338" s="857" t="s">
        <v>1648</v>
      </c>
      <c r="K338" s="858">
        <v>100</v>
      </c>
      <c r="L338" s="665"/>
      <c r="M338" s="859">
        <v>97</v>
      </c>
      <c r="N338" s="663">
        <v>96</v>
      </c>
      <c r="O338" s="833">
        <v>0.98333333333333328</v>
      </c>
      <c r="P338" s="834">
        <v>0.98333333333333328</v>
      </c>
      <c r="Q338" s="833">
        <v>0.98333333333333328</v>
      </c>
      <c r="R338" s="930"/>
    </row>
    <row r="339" spans="1:18" ht="12.75" customHeight="1" x14ac:dyDescent="0.25">
      <c r="A339" s="662" t="s">
        <v>17</v>
      </c>
      <c r="B339" s="662" t="s">
        <v>1610</v>
      </c>
      <c r="C339" s="662" t="s">
        <v>1827</v>
      </c>
      <c r="D339" s="662" t="s">
        <v>1836</v>
      </c>
      <c r="E339" s="664" t="s">
        <v>1636</v>
      </c>
      <c r="F339" s="662" t="s">
        <v>1646</v>
      </c>
      <c r="G339" s="662" t="s">
        <v>1665</v>
      </c>
      <c r="H339" s="662" t="s">
        <v>1645</v>
      </c>
      <c r="I339" s="662" t="s">
        <v>1619</v>
      </c>
      <c r="J339" s="857" t="s">
        <v>1648</v>
      </c>
      <c r="K339" s="858">
        <v>100</v>
      </c>
      <c r="L339" s="665"/>
      <c r="M339" s="859">
        <v>5</v>
      </c>
      <c r="N339" s="663">
        <v>5</v>
      </c>
      <c r="O339" s="833">
        <v>1</v>
      </c>
      <c r="P339" s="834">
        <v>1</v>
      </c>
      <c r="Q339" s="833">
        <v>1</v>
      </c>
      <c r="R339" s="930"/>
    </row>
    <row r="340" spans="1:18" ht="12.75" customHeight="1" x14ac:dyDescent="0.25">
      <c r="A340" s="662" t="s">
        <v>17</v>
      </c>
      <c r="B340" s="662" t="s">
        <v>1610</v>
      </c>
      <c r="C340" s="662" t="s">
        <v>1827</v>
      </c>
      <c r="D340" s="662" t="s">
        <v>1836</v>
      </c>
      <c r="E340" s="664" t="s">
        <v>1636</v>
      </c>
      <c r="F340" s="662" t="s">
        <v>1646</v>
      </c>
      <c r="G340" s="662" t="s">
        <v>1666</v>
      </c>
      <c r="H340" s="662" t="s">
        <v>1645</v>
      </c>
      <c r="I340" s="662" t="s">
        <v>1619</v>
      </c>
      <c r="J340" s="857" t="s">
        <v>1648</v>
      </c>
      <c r="K340" s="858">
        <v>100</v>
      </c>
      <c r="L340" s="665"/>
      <c r="M340" s="859">
        <v>5</v>
      </c>
      <c r="N340" s="663">
        <v>5</v>
      </c>
      <c r="O340" s="833">
        <v>1</v>
      </c>
      <c r="P340" s="834">
        <v>1</v>
      </c>
      <c r="Q340" s="833">
        <v>1</v>
      </c>
      <c r="R340" s="930"/>
    </row>
    <row r="341" spans="1:18" ht="12.75" customHeight="1" x14ac:dyDescent="0.25">
      <c r="A341" s="662" t="s">
        <v>17</v>
      </c>
      <c r="B341" s="662" t="s">
        <v>1610</v>
      </c>
      <c r="C341" s="662" t="s">
        <v>1827</v>
      </c>
      <c r="D341" s="662" t="s">
        <v>1836</v>
      </c>
      <c r="E341" s="664" t="s">
        <v>1636</v>
      </c>
      <c r="F341" s="662" t="s">
        <v>1646</v>
      </c>
      <c r="G341" s="662" t="s">
        <v>1667</v>
      </c>
      <c r="H341" s="662" t="s">
        <v>1645</v>
      </c>
      <c r="I341" s="662" t="s">
        <v>1619</v>
      </c>
      <c r="J341" s="857" t="s">
        <v>1648</v>
      </c>
      <c r="K341" s="858">
        <v>100</v>
      </c>
      <c r="L341" s="665"/>
      <c r="M341" s="859">
        <v>5</v>
      </c>
      <c r="N341" s="663">
        <v>5</v>
      </c>
      <c r="O341" s="833">
        <v>1</v>
      </c>
      <c r="P341" s="834">
        <v>1</v>
      </c>
      <c r="Q341" s="833">
        <v>1</v>
      </c>
      <c r="R341" s="930"/>
    </row>
    <row r="342" spans="1:18" ht="12.75" customHeight="1" x14ac:dyDescent="0.25">
      <c r="A342" s="662" t="s">
        <v>17</v>
      </c>
      <c r="B342" s="662" t="s">
        <v>1610</v>
      </c>
      <c r="C342" s="662" t="s">
        <v>1827</v>
      </c>
      <c r="D342" s="662" t="s">
        <v>1836</v>
      </c>
      <c r="E342" s="664" t="s">
        <v>1636</v>
      </c>
      <c r="F342" s="662" t="s">
        <v>1646</v>
      </c>
      <c r="G342" s="662" t="s">
        <v>1647</v>
      </c>
      <c r="H342" s="662" t="s">
        <v>1645</v>
      </c>
      <c r="I342" s="662" t="s">
        <v>1619</v>
      </c>
      <c r="J342" s="857" t="s">
        <v>1648</v>
      </c>
      <c r="K342" s="858">
        <v>100</v>
      </c>
      <c r="L342" s="665"/>
      <c r="M342" s="859">
        <v>5</v>
      </c>
      <c r="N342" s="663">
        <v>5</v>
      </c>
      <c r="O342" s="833">
        <v>1</v>
      </c>
      <c r="P342" s="834">
        <v>1</v>
      </c>
      <c r="Q342" s="833">
        <v>1</v>
      </c>
      <c r="R342" s="930"/>
    </row>
    <row r="343" spans="1:18" ht="12.75" customHeight="1" x14ac:dyDescent="0.25">
      <c r="A343" s="662" t="s">
        <v>17</v>
      </c>
      <c r="B343" s="662" t="s">
        <v>1610</v>
      </c>
      <c r="C343" s="662" t="s">
        <v>1827</v>
      </c>
      <c r="D343" s="662" t="s">
        <v>1836</v>
      </c>
      <c r="E343" s="664" t="s">
        <v>1636</v>
      </c>
      <c r="F343" s="662" t="s">
        <v>1646</v>
      </c>
      <c r="G343" s="662" t="s">
        <v>1649</v>
      </c>
      <c r="H343" s="662" t="s">
        <v>1645</v>
      </c>
      <c r="I343" s="662" t="s">
        <v>1619</v>
      </c>
      <c r="J343" s="857" t="s">
        <v>1648</v>
      </c>
      <c r="K343" s="858">
        <v>100</v>
      </c>
      <c r="L343" s="665"/>
      <c r="M343" s="859">
        <v>5</v>
      </c>
      <c r="N343" s="663">
        <v>5</v>
      </c>
      <c r="O343" s="833">
        <v>1</v>
      </c>
      <c r="P343" s="834">
        <v>1</v>
      </c>
      <c r="Q343" s="833">
        <v>1</v>
      </c>
      <c r="R343" s="930"/>
    </row>
    <row r="344" spans="1:18" ht="12.75" customHeight="1" x14ac:dyDescent="0.25">
      <c r="A344" s="662" t="s">
        <v>17</v>
      </c>
      <c r="B344" s="662" t="s">
        <v>1610</v>
      </c>
      <c r="C344" s="662" t="s">
        <v>1827</v>
      </c>
      <c r="D344" s="662" t="s">
        <v>1836</v>
      </c>
      <c r="E344" s="664" t="s">
        <v>1636</v>
      </c>
      <c r="F344" s="662" t="s">
        <v>1646</v>
      </c>
      <c r="G344" s="662" t="s">
        <v>1650</v>
      </c>
      <c r="H344" s="662" t="s">
        <v>1645</v>
      </c>
      <c r="I344" s="662" t="s">
        <v>1619</v>
      </c>
      <c r="J344" s="857" t="s">
        <v>1648</v>
      </c>
      <c r="K344" s="858">
        <v>100</v>
      </c>
      <c r="L344" s="665"/>
      <c r="M344" s="859">
        <v>5</v>
      </c>
      <c r="N344" s="663">
        <v>5</v>
      </c>
      <c r="O344" s="833">
        <v>1</v>
      </c>
      <c r="P344" s="834">
        <v>1</v>
      </c>
      <c r="Q344" s="833">
        <v>1</v>
      </c>
      <c r="R344" s="930"/>
    </row>
    <row r="345" spans="1:18" ht="12.75" customHeight="1" x14ac:dyDescent="0.25">
      <c r="A345" s="662" t="s">
        <v>17</v>
      </c>
      <c r="B345" s="662" t="s">
        <v>1610</v>
      </c>
      <c r="C345" s="662" t="s">
        <v>1827</v>
      </c>
      <c r="D345" s="662" t="s">
        <v>1836</v>
      </c>
      <c r="E345" s="664" t="s">
        <v>1636</v>
      </c>
      <c r="F345" s="662" t="s">
        <v>1646</v>
      </c>
      <c r="G345" s="662" t="s">
        <v>1651</v>
      </c>
      <c r="H345" s="662" t="s">
        <v>1645</v>
      </c>
      <c r="I345" s="662" t="s">
        <v>1619</v>
      </c>
      <c r="J345" s="857" t="s">
        <v>1648</v>
      </c>
      <c r="K345" s="858">
        <v>100</v>
      </c>
      <c r="L345" s="665"/>
      <c r="M345" s="859">
        <v>5</v>
      </c>
      <c r="N345" s="663">
        <v>5</v>
      </c>
      <c r="O345" s="833">
        <v>1</v>
      </c>
      <c r="P345" s="834">
        <v>1</v>
      </c>
      <c r="Q345" s="833">
        <v>1</v>
      </c>
      <c r="R345" s="930"/>
    </row>
    <row r="346" spans="1:18" ht="12.75" customHeight="1" x14ac:dyDescent="0.25">
      <c r="A346" s="662" t="s">
        <v>17</v>
      </c>
      <c r="B346" s="662" t="s">
        <v>1610</v>
      </c>
      <c r="C346" s="662" t="s">
        <v>1830</v>
      </c>
      <c r="D346" s="662" t="s">
        <v>1835</v>
      </c>
      <c r="E346" s="658" t="s">
        <v>1616</v>
      </c>
      <c r="F346" s="662" t="s">
        <v>1646</v>
      </c>
      <c r="G346" s="662" t="s">
        <v>1665</v>
      </c>
      <c r="H346" s="662" t="s">
        <v>1645</v>
      </c>
      <c r="I346" s="662" t="s">
        <v>1619</v>
      </c>
      <c r="J346" s="857" t="s">
        <v>1648</v>
      </c>
      <c r="K346" s="858">
        <v>100</v>
      </c>
      <c r="L346" s="665"/>
      <c r="M346" s="859">
        <v>53</v>
      </c>
      <c r="N346" s="663">
        <v>53</v>
      </c>
      <c r="O346" s="833">
        <v>1</v>
      </c>
      <c r="P346" s="834">
        <v>1</v>
      </c>
      <c r="Q346" s="833">
        <v>1</v>
      </c>
      <c r="R346" s="930"/>
    </row>
    <row r="347" spans="1:18" ht="12.75" customHeight="1" x14ac:dyDescent="0.25">
      <c r="A347" s="662" t="s">
        <v>17</v>
      </c>
      <c r="B347" s="662" t="s">
        <v>1610</v>
      </c>
      <c r="C347" s="662" t="s">
        <v>1830</v>
      </c>
      <c r="D347" s="662" t="s">
        <v>1835</v>
      </c>
      <c r="E347" s="658" t="s">
        <v>1616</v>
      </c>
      <c r="F347" s="662" t="s">
        <v>1646</v>
      </c>
      <c r="G347" s="662" t="s">
        <v>1666</v>
      </c>
      <c r="H347" s="662" t="s">
        <v>1645</v>
      </c>
      <c r="I347" s="662" t="s">
        <v>1619</v>
      </c>
      <c r="J347" s="857" t="s">
        <v>1648</v>
      </c>
      <c r="K347" s="858">
        <v>100</v>
      </c>
      <c r="L347" s="665"/>
      <c r="M347" s="859">
        <v>53</v>
      </c>
      <c r="N347" s="663">
        <v>53</v>
      </c>
      <c r="O347" s="833">
        <v>1</v>
      </c>
      <c r="P347" s="834">
        <v>1</v>
      </c>
      <c r="Q347" s="833">
        <v>1</v>
      </c>
      <c r="R347" s="930"/>
    </row>
    <row r="348" spans="1:18" ht="12.75" customHeight="1" x14ac:dyDescent="0.25">
      <c r="A348" s="662" t="s">
        <v>17</v>
      </c>
      <c r="B348" s="662" t="s">
        <v>1610</v>
      </c>
      <c r="C348" s="662" t="s">
        <v>1830</v>
      </c>
      <c r="D348" s="662" t="s">
        <v>1835</v>
      </c>
      <c r="E348" s="658" t="s">
        <v>1616</v>
      </c>
      <c r="F348" s="662" t="s">
        <v>1646</v>
      </c>
      <c r="G348" s="662" t="s">
        <v>1667</v>
      </c>
      <c r="H348" s="662" t="s">
        <v>1645</v>
      </c>
      <c r="I348" s="662" t="s">
        <v>1619</v>
      </c>
      <c r="J348" s="857" t="s">
        <v>1648</v>
      </c>
      <c r="K348" s="858">
        <v>100</v>
      </c>
      <c r="L348" s="665"/>
      <c r="M348" s="859">
        <v>53</v>
      </c>
      <c r="N348" s="663">
        <v>53</v>
      </c>
      <c r="O348" s="833">
        <v>1</v>
      </c>
      <c r="P348" s="834">
        <v>1</v>
      </c>
      <c r="Q348" s="833">
        <v>1</v>
      </c>
      <c r="R348" s="930"/>
    </row>
    <row r="349" spans="1:18" ht="12.75" customHeight="1" x14ac:dyDescent="0.25">
      <c r="A349" s="662" t="s">
        <v>17</v>
      </c>
      <c r="B349" s="662" t="s">
        <v>1610</v>
      </c>
      <c r="C349" s="662" t="s">
        <v>1830</v>
      </c>
      <c r="D349" s="662" t="s">
        <v>1835</v>
      </c>
      <c r="E349" s="658" t="s">
        <v>1616</v>
      </c>
      <c r="F349" s="662" t="s">
        <v>1646</v>
      </c>
      <c r="G349" s="662" t="s">
        <v>1649</v>
      </c>
      <c r="H349" s="662" t="s">
        <v>1645</v>
      </c>
      <c r="I349" s="662" t="s">
        <v>1619</v>
      </c>
      <c r="J349" s="857" t="s">
        <v>1648</v>
      </c>
      <c r="K349" s="858">
        <v>100</v>
      </c>
      <c r="L349" s="665"/>
      <c r="M349" s="859">
        <v>53</v>
      </c>
      <c r="N349" s="663">
        <v>53</v>
      </c>
      <c r="O349" s="833">
        <v>1</v>
      </c>
      <c r="P349" s="834">
        <v>1</v>
      </c>
      <c r="Q349" s="833">
        <v>1</v>
      </c>
      <c r="R349" s="930"/>
    </row>
    <row r="350" spans="1:18" ht="12.75" customHeight="1" x14ac:dyDescent="0.25">
      <c r="A350" s="662" t="s">
        <v>17</v>
      </c>
      <c r="B350" s="662" t="s">
        <v>1610</v>
      </c>
      <c r="C350" s="662" t="s">
        <v>1830</v>
      </c>
      <c r="D350" s="662" t="s">
        <v>1835</v>
      </c>
      <c r="E350" s="658" t="s">
        <v>1616</v>
      </c>
      <c r="F350" s="662" t="s">
        <v>1646</v>
      </c>
      <c r="G350" s="662" t="s">
        <v>1650</v>
      </c>
      <c r="H350" s="662" t="s">
        <v>1645</v>
      </c>
      <c r="I350" s="662" t="s">
        <v>1619</v>
      </c>
      <c r="J350" s="857" t="s">
        <v>1648</v>
      </c>
      <c r="K350" s="858">
        <v>100</v>
      </c>
      <c r="L350" s="665"/>
      <c r="M350" s="859">
        <v>53</v>
      </c>
      <c r="N350" s="663">
        <v>53</v>
      </c>
      <c r="O350" s="833">
        <v>1</v>
      </c>
      <c r="P350" s="834">
        <v>1</v>
      </c>
      <c r="Q350" s="833">
        <v>1</v>
      </c>
      <c r="R350" s="930"/>
    </row>
    <row r="351" spans="1:18" ht="12.75" customHeight="1" x14ac:dyDescent="0.25">
      <c r="A351" s="662" t="s">
        <v>17</v>
      </c>
      <c r="B351" s="662" t="s">
        <v>1610</v>
      </c>
      <c r="C351" s="662" t="s">
        <v>1830</v>
      </c>
      <c r="D351" s="662" t="s">
        <v>1835</v>
      </c>
      <c r="E351" s="658" t="s">
        <v>1616</v>
      </c>
      <c r="F351" s="662" t="s">
        <v>1646</v>
      </c>
      <c r="G351" s="662" t="s">
        <v>1651</v>
      </c>
      <c r="H351" s="662" t="s">
        <v>1645</v>
      </c>
      <c r="I351" s="662" t="s">
        <v>1619</v>
      </c>
      <c r="J351" s="857" t="s">
        <v>1648</v>
      </c>
      <c r="K351" s="858">
        <v>100</v>
      </c>
      <c r="L351" s="665"/>
      <c r="M351" s="859">
        <v>53</v>
      </c>
      <c r="N351" s="663">
        <v>53</v>
      </c>
      <c r="O351" s="833">
        <v>1</v>
      </c>
      <c r="P351" s="834">
        <v>1</v>
      </c>
      <c r="Q351" s="833">
        <v>1</v>
      </c>
      <c r="R351" s="930"/>
    </row>
    <row r="352" spans="1:18" ht="12.75" customHeight="1" x14ac:dyDescent="0.25">
      <c r="A352" s="662" t="s">
        <v>17</v>
      </c>
      <c r="B352" s="662" t="s">
        <v>1610</v>
      </c>
      <c r="C352" s="662" t="s">
        <v>1830</v>
      </c>
      <c r="D352" s="662" t="s">
        <v>1835</v>
      </c>
      <c r="E352" s="658" t="s">
        <v>1616</v>
      </c>
      <c r="F352" s="662" t="s">
        <v>1646</v>
      </c>
      <c r="G352" s="662" t="s">
        <v>1652</v>
      </c>
      <c r="H352" s="662" t="s">
        <v>1645</v>
      </c>
      <c r="I352" s="662" t="s">
        <v>1619</v>
      </c>
      <c r="J352" s="857" t="s">
        <v>1648</v>
      </c>
      <c r="K352" s="858">
        <v>100</v>
      </c>
      <c r="L352" s="665"/>
      <c r="M352" s="859">
        <v>53</v>
      </c>
      <c r="N352" s="663">
        <v>53</v>
      </c>
      <c r="O352" s="833">
        <v>1</v>
      </c>
      <c r="P352" s="834">
        <v>1</v>
      </c>
      <c r="Q352" s="833">
        <v>1</v>
      </c>
      <c r="R352" s="930"/>
    </row>
    <row r="353" spans="1:18" ht="12.75" customHeight="1" x14ac:dyDescent="0.25">
      <c r="A353" s="662" t="s">
        <v>17</v>
      </c>
      <c r="B353" s="662" t="s">
        <v>1610</v>
      </c>
      <c r="C353" s="662" t="s">
        <v>1830</v>
      </c>
      <c r="D353" s="662" t="s">
        <v>1836</v>
      </c>
      <c r="E353" s="664" t="s">
        <v>1640</v>
      </c>
      <c r="F353" s="662" t="s">
        <v>1646</v>
      </c>
      <c r="G353" s="662" t="s">
        <v>1665</v>
      </c>
      <c r="H353" s="662" t="s">
        <v>1645</v>
      </c>
      <c r="I353" s="662" t="s">
        <v>1619</v>
      </c>
      <c r="J353" s="857" t="s">
        <v>1648</v>
      </c>
      <c r="K353" s="858">
        <v>100</v>
      </c>
      <c r="L353" s="665"/>
      <c r="M353" s="859">
        <v>68</v>
      </c>
      <c r="N353" s="663">
        <v>68</v>
      </c>
      <c r="O353" s="833">
        <v>1</v>
      </c>
      <c r="P353" s="834">
        <v>1</v>
      </c>
      <c r="Q353" s="833">
        <v>1</v>
      </c>
      <c r="R353" s="930"/>
    </row>
    <row r="354" spans="1:18" ht="12.75" customHeight="1" x14ac:dyDescent="0.25">
      <c r="A354" s="662" t="s">
        <v>17</v>
      </c>
      <c r="B354" s="662" t="s">
        <v>1610</v>
      </c>
      <c r="C354" s="662" t="s">
        <v>1830</v>
      </c>
      <c r="D354" s="662" t="s">
        <v>1836</v>
      </c>
      <c r="E354" s="664" t="s">
        <v>1640</v>
      </c>
      <c r="F354" s="662" t="s">
        <v>1646</v>
      </c>
      <c r="G354" s="662" t="s">
        <v>1666</v>
      </c>
      <c r="H354" s="662" t="s">
        <v>1645</v>
      </c>
      <c r="I354" s="662" t="s">
        <v>1619</v>
      </c>
      <c r="J354" s="857" t="s">
        <v>1648</v>
      </c>
      <c r="K354" s="858">
        <v>100</v>
      </c>
      <c r="L354" s="665"/>
      <c r="M354" s="859">
        <v>68</v>
      </c>
      <c r="N354" s="663">
        <v>68</v>
      </c>
      <c r="O354" s="833">
        <v>1</v>
      </c>
      <c r="P354" s="834">
        <v>1</v>
      </c>
      <c r="Q354" s="833">
        <v>1</v>
      </c>
      <c r="R354" s="930"/>
    </row>
    <row r="355" spans="1:18" ht="12.75" customHeight="1" x14ac:dyDescent="0.25">
      <c r="A355" s="662" t="s">
        <v>17</v>
      </c>
      <c r="B355" s="662" t="s">
        <v>1610</v>
      </c>
      <c r="C355" s="662" t="s">
        <v>1830</v>
      </c>
      <c r="D355" s="662" t="s">
        <v>1836</v>
      </c>
      <c r="E355" s="664" t="s">
        <v>1640</v>
      </c>
      <c r="F355" s="662" t="s">
        <v>1646</v>
      </c>
      <c r="G355" s="662" t="s">
        <v>1667</v>
      </c>
      <c r="H355" s="662" t="s">
        <v>1645</v>
      </c>
      <c r="I355" s="662" t="s">
        <v>1619</v>
      </c>
      <c r="J355" s="857" t="s">
        <v>1648</v>
      </c>
      <c r="K355" s="858">
        <v>100</v>
      </c>
      <c r="L355" s="665"/>
      <c r="M355" s="859">
        <v>68</v>
      </c>
      <c r="N355" s="663">
        <v>68</v>
      </c>
      <c r="O355" s="833">
        <v>1</v>
      </c>
      <c r="P355" s="834">
        <v>1</v>
      </c>
      <c r="Q355" s="833">
        <v>1</v>
      </c>
      <c r="R355" s="930"/>
    </row>
    <row r="356" spans="1:18" ht="12.75" customHeight="1" x14ac:dyDescent="0.25">
      <c r="A356" s="662" t="s">
        <v>17</v>
      </c>
      <c r="B356" s="662" t="s">
        <v>1610</v>
      </c>
      <c r="C356" s="662" t="s">
        <v>1830</v>
      </c>
      <c r="D356" s="662" t="s">
        <v>1836</v>
      </c>
      <c r="E356" s="664" t="s">
        <v>1640</v>
      </c>
      <c r="F356" s="662" t="s">
        <v>1646</v>
      </c>
      <c r="G356" s="662" t="s">
        <v>1647</v>
      </c>
      <c r="H356" s="662" t="s">
        <v>1645</v>
      </c>
      <c r="I356" s="662" t="s">
        <v>1619</v>
      </c>
      <c r="J356" s="857" t="s">
        <v>1648</v>
      </c>
      <c r="K356" s="858">
        <v>100</v>
      </c>
      <c r="L356" s="665"/>
      <c r="M356" s="859">
        <v>68</v>
      </c>
      <c r="N356" s="663">
        <v>68</v>
      </c>
      <c r="O356" s="833">
        <v>1</v>
      </c>
      <c r="P356" s="834">
        <v>1</v>
      </c>
      <c r="Q356" s="833">
        <v>1</v>
      </c>
      <c r="R356" s="930"/>
    </row>
    <row r="357" spans="1:18" ht="12.75" customHeight="1" x14ac:dyDescent="0.25">
      <c r="A357" s="662" t="s">
        <v>17</v>
      </c>
      <c r="B357" s="662" t="s">
        <v>1610</v>
      </c>
      <c r="C357" s="662" t="s">
        <v>1830</v>
      </c>
      <c r="D357" s="662" t="s">
        <v>1836</v>
      </c>
      <c r="E357" s="664" t="s">
        <v>1640</v>
      </c>
      <c r="F357" s="662" t="s">
        <v>1646</v>
      </c>
      <c r="G357" s="662" t="s">
        <v>1649</v>
      </c>
      <c r="H357" s="662" t="s">
        <v>1645</v>
      </c>
      <c r="I357" s="662" t="s">
        <v>1619</v>
      </c>
      <c r="J357" s="857" t="s">
        <v>1648</v>
      </c>
      <c r="K357" s="858">
        <v>100</v>
      </c>
      <c r="L357" s="665"/>
      <c r="M357" s="859">
        <v>68</v>
      </c>
      <c r="N357" s="663">
        <v>68</v>
      </c>
      <c r="O357" s="833">
        <v>1</v>
      </c>
      <c r="P357" s="834">
        <v>1</v>
      </c>
      <c r="Q357" s="833">
        <v>1</v>
      </c>
      <c r="R357" s="930"/>
    </row>
    <row r="358" spans="1:18" ht="12.75" customHeight="1" x14ac:dyDescent="0.25">
      <c r="A358" s="662" t="s">
        <v>17</v>
      </c>
      <c r="B358" s="662" t="s">
        <v>1610</v>
      </c>
      <c r="C358" s="662" t="s">
        <v>1830</v>
      </c>
      <c r="D358" s="662" t="s">
        <v>1836</v>
      </c>
      <c r="E358" s="664" t="s">
        <v>1640</v>
      </c>
      <c r="F358" s="662" t="s">
        <v>1646</v>
      </c>
      <c r="G358" s="662" t="s">
        <v>1650</v>
      </c>
      <c r="H358" s="662" t="s">
        <v>1645</v>
      </c>
      <c r="I358" s="662" t="s">
        <v>1619</v>
      </c>
      <c r="J358" s="857" t="s">
        <v>1648</v>
      </c>
      <c r="K358" s="858">
        <v>100</v>
      </c>
      <c r="L358" s="665"/>
      <c r="M358" s="859">
        <v>68</v>
      </c>
      <c r="N358" s="663">
        <v>68</v>
      </c>
      <c r="O358" s="833">
        <v>1</v>
      </c>
      <c r="P358" s="834">
        <v>1</v>
      </c>
      <c r="Q358" s="833">
        <v>1</v>
      </c>
      <c r="R358" s="930"/>
    </row>
    <row r="359" spans="1:18" ht="12.75" customHeight="1" x14ac:dyDescent="0.25">
      <c r="A359" s="662" t="s">
        <v>17</v>
      </c>
      <c r="B359" s="662" t="s">
        <v>1610</v>
      </c>
      <c r="C359" s="662" t="s">
        <v>1830</v>
      </c>
      <c r="D359" s="662" t="s">
        <v>1836</v>
      </c>
      <c r="E359" s="664" t="s">
        <v>1640</v>
      </c>
      <c r="F359" s="662" t="s">
        <v>1646</v>
      </c>
      <c r="G359" s="662" t="s">
        <v>1652</v>
      </c>
      <c r="H359" s="662" t="s">
        <v>1645</v>
      </c>
      <c r="I359" s="662" t="s">
        <v>1619</v>
      </c>
      <c r="J359" s="857" t="s">
        <v>1648</v>
      </c>
      <c r="K359" s="858">
        <v>100</v>
      </c>
      <c r="L359" s="665"/>
      <c r="M359" s="859">
        <v>68</v>
      </c>
      <c r="N359" s="663">
        <v>68</v>
      </c>
      <c r="O359" s="833">
        <v>1</v>
      </c>
      <c r="P359" s="834">
        <v>1</v>
      </c>
      <c r="Q359" s="833">
        <v>1</v>
      </c>
      <c r="R359" s="930"/>
    </row>
    <row r="360" spans="1:18" ht="12.75" customHeight="1" x14ac:dyDescent="0.25">
      <c r="A360" s="662" t="s">
        <v>17</v>
      </c>
      <c r="B360" s="662" t="s">
        <v>1610</v>
      </c>
      <c r="C360" s="662" t="s">
        <v>1830</v>
      </c>
      <c r="D360" s="662" t="s">
        <v>1837</v>
      </c>
      <c r="E360" s="664" t="s">
        <v>1638</v>
      </c>
      <c r="F360" s="662" t="s">
        <v>1646</v>
      </c>
      <c r="G360" s="662" t="s">
        <v>1665</v>
      </c>
      <c r="H360" s="662" t="s">
        <v>1645</v>
      </c>
      <c r="I360" s="662" t="s">
        <v>1619</v>
      </c>
      <c r="J360" s="857" t="s">
        <v>1648</v>
      </c>
      <c r="K360" s="858">
        <v>100</v>
      </c>
      <c r="L360" s="665"/>
      <c r="M360" s="859">
        <v>35</v>
      </c>
      <c r="N360" s="663">
        <v>35</v>
      </c>
      <c r="O360" s="833">
        <v>1</v>
      </c>
      <c r="P360" s="834">
        <v>1</v>
      </c>
      <c r="Q360" s="833">
        <v>1</v>
      </c>
      <c r="R360" s="930"/>
    </row>
    <row r="361" spans="1:18" ht="12.75" customHeight="1" x14ac:dyDescent="0.25">
      <c r="A361" s="662" t="s">
        <v>17</v>
      </c>
      <c r="B361" s="662" t="s">
        <v>1610</v>
      </c>
      <c r="C361" s="662" t="s">
        <v>1830</v>
      </c>
      <c r="D361" s="662" t="s">
        <v>1837</v>
      </c>
      <c r="E361" s="664" t="s">
        <v>1638</v>
      </c>
      <c r="F361" s="662" t="s">
        <v>1646</v>
      </c>
      <c r="G361" s="662" t="s">
        <v>1666</v>
      </c>
      <c r="H361" s="662" t="s">
        <v>1645</v>
      </c>
      <c r="I361" s="662" t="s">
        <v>1619</v>
      </c>
      <c r="J361" s="857" t="s">
        <v>1648</v>
      </c>
      <c r="K361" s="858">
        <v>100</v>
      </c>
      <c r="L361" s="665"/>
      <c r="M361" s="859">
        <v>35</v>
      </c>
      <c r="N361" s="663">
        <v>35</v>
      </c>
      <c r="O361" s="833">
        <v>1</v>
      </c>
      <c r="P361" s="834">
        <v>1</v>
      </c>
      <c r="Q361" s="833">
        <v>1</v>
      </c>
      <c r="R361" s="930"/>
    </row>
    <row r="362" spans="1:18" ht="12.75" customHeight="1" x14ac:dyDescent="0.25">
      <c r="A362" s="662" t="s">
        <v>17</v>
      </c>
      <c r="B362" s="662" t="s">
        <v>1610</v>
      </c>
      <c r="C362" s="662" t="s">
        <v>1830</v>
      </c>
      <c r="D362" s="662" t="s">
        <v>1837</v>
      </c>
      <c r="E362" s="664" t="s">
        <v>1638</v>
      </c>
      <c r="F362" s="662" t="s">
        <v>1646</v>
      </c>
      <c r="G362" s="662" t="s">
        <v>1667</v>
      </c>
      <c r="H362" s="662" t="s">
        <v>1645</v>
      </c>
      <c r="I362" s="662" t="s">
        <v>1619</v>
      </c>
      <c r="J362" s="857" t="s">
        <v>1648</v>
      </c>
      <c r="K362" s="858">
        <v>100</v>
      </c>
      <c r="L362" s="665"/>
      <c r="M362" s="859">
        <v>35</v>
      </c>
      <c r="N362" s="663">
        <v>35</v>
      </c>
      <c r="O362" s="833">
        <v>1</v>
      </c>
      <c r="P362" s="834">
        <v>1</v>
      </c>
      <c r="Q362" s="833">
        <v>1</v>
      </c>
      <c r="R362" s="930"/>
    </row>
    <row r="363" spans="1:18" ht="12.75" customHeight="1" x14ac:dyDescent="0.25">
      <c r="A363" s="662" t="s">
        <v>17</v>
      </c>
      <c r="B363" s="662" t="s">
        <v>1610</v>
      </c>
      <c r="C363" s="662" t="s">
        <v>1830</v>
      </c>
      <c r="D363" s="662" t="s">
        <v>1837</v>
      </c>
      <c r="E363" s="664" t="s">
        <v>1638</v>
      </c>
      <c r="F363" s="662" t="s">
        <v>1646</v>
      </c>
      <c r="G363" s="662" t="s">
        <v>1647</v>
      </c>
      <c r="H363" s="662" t="s">
        <v>1645</v>
      </c>
      <c r="I363" s="662" t="s">
        <v>1619</v>
      </c>
      <c r="J363" s="857" t="s">
        <v>1648</v>
      </c>
      <c r="K363" s="858">
        <v>100</v>
      </c>
      <c r="L363" s="665"/>
      <c r="M363" s="859">
        <v>35</v>
      </c>
      <c r="N363" s="663">
        <v>35</v>
      </c>
      <c r="O363" s="833">
        <v>1</v>
      </c>
      <c r="P363" s="834">
        <v>1</v>
      </c>
      <c r="Q363" s="833">
        <v>1</v>
      </c>
      <c r="R363" s="930"/>
    </row>
    <row r="364" spans="1:18" ht="12.75" customHeight="1" x14ac:dyDescent="0.25">
      <c r="A364" s="662" t="s">
        <v>17</v>
      </c>
      <c r="B364" s="662" t="s">
        <v>1610</v>
      </c>
      <c r="C364" s="662" t="s">
        <v>1830</v>
      </c>
      <c r="D364" s="662" t="s">
        <v>1837</v>
      </c>
      <c r="E364" s="664" t="s">
        <v>1638</v>
      </c>
      <c r="F364" s="662" t="s">
        <v>1646</v>
      </c>
      <c r="G364" s="662" t="s">
        <v>1649</v>
      </c>
      <c r="H364" s="662" t="s">
        <v>1645</v>
      </c>
      <c r="I364" s="662" t="s">
        <v>1619</v>
      </c>
      <c r="J364" s="857" t="s">
        <v>1648</v>
      </c>
      <c r="K364" s="858">
        <v>100</v>
      </c>
      <c r="L364" s="665"/>
      <c r="M364" s="859">
        <v>35</v>
      </c>
      <c r="N364" s="663">
        <v>35</v>
      </c>
      <c r="O364" s="833">
        <v>1</v>
      </c>
      <c r="P364" s="834">
        <v>1</v>
      </c>
      <c r="Q364" s="833">
        <v>1</v>
      </c>
      <c r="R364" s="930"/>
    </row>
    <row r="365" spans="1:18" ht="12.75" customHeight="1" x14ac:dyDescent="0.25">
      <c r="A365" s="662" t="s">
        <v>17</v>
      </c>
      <c r="B365" s="662" t="s">
        <v>1610</v>
      </c>
      <c r="C365" s="662" t="s">
        <v>1830</v>
      </c>
      <c r="D365" s="662" t="s">
        <v>1837</v>
      </c>
      <c r="E365" s="664" t="s">
        <v>1638</v>
      </c>
      <c r="F365" s="662" t="s">
        <v>1646</v>
      </c>
      <c r="G365" s="662" t="s">
        <v>1651</v>
      </c>
      <c r="H365" s="662" t="s">
        <v>1645</v>
      </c>
      <c r="I365" s="662" t="s">
        <v>1619</v>
      </c>
      <c r="J365" s="857" t="s">
        <v>1648</v>
      </c>
      <c r="K365" s="858">
        <v>100</v>
      </c>
      <c r="L365" s="665"/>
      <c r="M365" s="859">
        <v>35</v>
      </c>
      <c r="N365" s="663">
        <v>35</v>
      </c>
      <c r="O365" s="833">
        <v>1</v>
      </c>
      <c r="P365" s="834">
        <v>1</v>
      </c>
      <c r="Q365" s="833">
        <v>1</v>
      </c>
      <c r="R365" s="930"/>
    </row>
    <row r="366" spans="1:18" ht="12.75" customHeight="1" x14ac:dyDescent="0.25">
      <c r="A366" s="662" t="s">
        <v>17</v>
      </c>
      <c r="B366" s="662" t="s">
        <v>1610</v>
      </c>
      <c r="C366" s="662" t="s">
        <v>1830</v>
      </c>
      <c r="D366" s="662" t="s">
        <v>1837</v>
      </c>
      <c r="E366" s="664" t="s">
        <v>1638</v>
      </c>
      <c r="F366" s="662" t="s">
        <v>1646</v>
      </c>
      <c r="G366" s="662" t="s">
        <v>1652</v>
      </c>
      <c r="H366" s="662" t="s">
        <v>1645</v>
      </c>
      <c r="I366" s="662" t="s">
        <v>1619</v>
      </c>
      <c r="J366" s="857" t="s">
        <v>1648</v>
      </c>
      <c r="K366" s="858">
        <v>100</v>
      </c>
      <c r="L366" s="665"/>
      <c r="M366" s="859">
        <v>35</v>
      </c>
      <c r="N366" s="663">
        <v>35</v>
      </c>
      <c r="O366" s="833">
        <v>1</v>
      </c>
      <c r="P366" s="834">
        <v>1</v>
      </c>
      <c r="Q366" s="833">
        <v>1</v>
      </c>
      <c r="R366" s="930"/>
    </row>
    <row r="367" spans="1:18" ht="12.75" customHeight="1" x14ac:dyDescent="0.25">
      <c r="A367" s="662" t="s">
        <v>17</v>
      </c>
      <c r="B367" s="662" t="s">
        <v>1610</v>
      </c>
      <c r="C367" s="662" t="s">
        <v>1830</v>
      </c>
      <c r="D367" s="662" t="s">
        <v>1838</v>
      </c>
      <c r="E367" s="664" t="s">
        <v>1639</v>
      </c>
      <c r="F367" s="662" t="s">
        <v>1646</v>
      </c>
      <c r="G367" s="662" t="s">
        <v>1665</v>
      </c>
      <c r="H367" s="662" t="s">
        <v>1645</v>
      </c>
      <c r="I367" s="662" t="s">
        <v>1619</v>
      </c>
      <c r="J367" s="857" t="s">
        <v>1648</v>
      </c>
      <c r="K367" s="858">
        <v>100</v>
      </c>
      <c r="L367" s="665"/>
      <c r="M367" s="859">
        <v>29</v>
      </c>
      <c r="N367" s="663">
        <v>29</v>
      </c>
      <c r="O367" s="833">
        <v>1</v>
      </c>
      <c r="P367" s="834">
        <v>1</v>
      </c>
      <c r="Q367" s="833">
        <v>1</v>
      </c>
      <c r="R367" s="930"/>
    </row>
    <row r="368" spans="1:18" ht="12.75" customHeight="1" x14ac:dyDescent="0.25">
      <c r="A368" s="662" t="s">
        <v>17</v>
      </c>
      <c r="B368" s="662" t="s">
        <v>1610</v>
      </c>
      <c r="C368" s="662" t="s">
        <v>1830</v>
      </c>
      <c r="D368" s="662" t="s">
        <v>1838</v>
      </c>
      <c r="E368" s="664" t="s">
        <v>1639</v>
      </c>
      <c r="F368" s="662" t="s">
        <v>1646</v>
      </c>
      <c r="G368" s="662" t="s">
        <v>1666</v>
      </c>
      <c r="H368" s="662" t="s">
        <v>1645</v>
      </c>
      <c r="I368" s="662" t="s">
        <v>1619</v>
      </c>
      <c r="J368" s="857" t="s">
        <v>1648</v>
      </c>
      <c r="K368" s="858">
        <v>100</v>
      </c>
      <c r="L368" s="665"/>
      <c r="M368" s="859">
        <v>29</v>
      </c>
      <c r="N368" s="663">
        <v>29</v>
      </c>
      <c r="O368" s="833">
        <v>1</v>
      </c>
      <c r="P368" s="834">
        <v>1</v>
      </c>
      <c r="Q368" s="833">
        <v>1</v>
      </c>
      <c r="R368" s="930"/>
    </row>
    <row r="369" spans="1:18" ht="12.75" customHeight="1" x14ac:dyDescent="0.25">
      <c r="A369" s="662" t="s">
        <v>17</v>
      </c>
      <c r="B369" s="662" t="s">
        <v>1610</v>
      </c>
      <c r="C369" s="662" t="s">
        <v>1830</v>
      </c>
      <c r="D369" s="662" t="s">
        <v>1838</v>
      </c>
      <c r="E369" s="664" t="s">
        <v>1639</v>
      </c>
      <c r="F369" s="662" t="s">
        <v>1646</v>
      </c>
      <c r="G369" s="662" t="s">
        <v>1667</v>
      </c>
      <c r="H369" s="662" t="s">
        <v>1645</v>
      </c>
      <c r="I369" s="662" t="s">
        <v>1619</v>
      </c>
      <c r="J369" s="857" t="s">
        <v>1648</v>
      </c>
      <c r="K369" s="858">
        <v>100</v>
      </c>
      <c r="L369" s="665"/>
      <c r="M369" s="859">
        <v>29</v>
      </c>
      <c r="N369" s="663">
        <v>29</v>
      </c>
      <c r="O369" s="833">
        <v>1</v>
      </c>
      <c r="P369" s="834">
        <v>1</v>
      </c>
      <c r="Q369" s="833">
        <v>1</v>
      </c>
      <c r="R369" s="930"/>
    </row>
    <row r="370" spans="1:18" ht="12.75" customHeight="1" x14ac:dyDescent="0.25">
      <c r="A370" s="662" t="s">
        <v>17</v>
      </c>
      <c r="B370" s="662" t="s">
        <v>1610</v>
      </c>
      <c r="C370" s="662" t="s">
        <v>1830</v>
      </c>
      <c r="D370" s="662" t="s">
        <v>1838</v>
      </c>
      <c r="E370" s="664" t="s">
        <v>1639</v>
      </c>
      <c r="F370" s="662" t="s">
        <v>1646</v>
      </c>
      <c r="G370" s="662" t="s">
        <v>1647</v>
      </c>
      <c r="H370" s="662" t="s">
        <v>1645</v>
      </c>
      <c r="I370" s="662" t="s">
        <v>1619</v>
      </c>
      <c r="J370" s="857" t="s">
        <v>1648</v>
      </c>
      <c r="K370" s="858">
        <v>100</v>
      </c>
      <c r="L370" s="665"/>
      <c r="M370" s="859">
        <v>29</v>
      </c>
      <c r="N370" s="663">
        <v>29</v>
      </c>
      <c r="O370" s="833">
        <v>1</v>
      </c>
      <c r="P370" s="834">
        <v>1</v>
      </c>
      <c r="Q370" s="833">
        <v>1</v>
      </c>
      <c r="R370" s="930"/>
    </row>
    <row r="371" spans="1:18" ht="12.75" customHeight="1" x14ac:dyDescent="0.25">
      <c r="A371" s="662" t="s">
        <v>17</v>
      </c>
      <c r="B371" s="662" t="s">
        <v>1610</v>
      </c>
      <c r="C371" s="662" t="s">
        <v>1830</v>
      </c>
      <c r="D371" s="662" t="s">
        <v>1838</v>
      </c>
      <c r="E371" s="664" t="s">
        <v>1639</v>
      </c>
      <c r="F371" s="662" t="s">
        <v>1646</v>
      </c>
      <c r="G371" s="662" t="s">
        <v>1649</v>
      </c>
      <c r="H371" s="662" t="s">
        <v>1645</v>
      </c>
      <c r="I371" s="662" t="s">
        <v>1619</v>
      </c>
      <c r="J371" s="857" t="s">
        <v>1648</v>
      </c>
      <c r="K371" s="858">
        <v>100</v>
      </c>
      <c r="L371" s="665"/>
      <c r="M371" s="859">
        <v>29</v>
      </c>
      <c r="N371" s="663">
        <v>29</v>
      </c>
      <c r="O371" s="833">
        <v>1</v>
      </c>
      <c r="P371" s="834">
        <v>1</v>
      </c>
      <c r="Q371" s="833">
        <v>1</v>
      </c>
      <c r="R371" s="930"/>
    </row>
    <row r="372" spans="1:18" ht="12.75" customHeight="1" x14ac:dyDescent="0.25">
      <c r="A372" s="662" t="s">
        <v>17</v>
      </c>
      <c r="B372" s="662" t="s">
        <v>1610</v>
      </c>
      <c r="C372" s="662" t="s">
        <v>1830</v>
      </c>
      <c r="D372" s="662" t="s">
        <v>1838</v>
      </c>
      <c r="E372" s="664" t="s">
        <v>1639</v>
      </c>
      <c r="F372" s="662" t="s">
        <v>1646</v>
      </c>
      <c r="G372" s="662" t="s">
        <v>1650</v>
      </c>
      <c r="H372" s="662" t="s">
        <v>1645</v>
      </c>
      <c r="I372" s="662" t="s">
        <v>1619</v>
      </c>
      <c r="J372" s="857" t="s">
        <v>1648</v>
      </c>
      <c r="K372" s="858">
        <v>100</v>
      </c>
      <c r="L372" s="665"/>
      <c r="M372" s="859">
        <v>29</v>
      </c>
      <c r="N372" s="663">
        <v>29</v>
      </c>
      <c r="O372" s="833">
        <v>1</v>
      </c>
      <c r="P372" s="834">
        <v>1</v>
      </c>
      <c r="Q372" s="833">
        <v>1</v>
      </c>
      <c r="R372" s="930"/>
    </row>
    <row r="373" spans="1:18" ht="12.75" customHeight="1" x14ac:dyDescent="0.25">
      <c r="A373" s="662" t="s">
        <v>17</v>
      </c>
      <c r="B373" s="662" t="s">
        <v>1610</v>
      </c>
      <c r="C373" s="662" t="s">
        <v>1830</v>
      </c>
      <c r="D373" s="662" t="s">
        <v>1838</v>
      </c>
      <c r="E373" s="664" t="s">
        <v>1639</v>
      </c>
      <c r="F373" s="662" t="s">
        <v>1646</v>
      </c>
      <c r="G373" s="662" t="s">
        <v>1651</v>
      </c>
      <c r="H373" s="662" t="s">
        <v>1645</v>
      </c>
      <c r="I373" s="662" t="s">
        <v>1619</v>
      </c>
      <c r="J373" s="857" t="s">
        <v>1648</v>
      </c>
      <c r="K373" s="858">
        <v>100</v>
      </c>
      <c r="L373" s="665"/>
      <c r="M373" s="859">
        <v>29</v>
      </c>
      <c r="N373" s="663">
        <v>29</v>
      </c>
      <c r="O373" s="833">
        <v>1</v>
      </c>
      <c r="P373" s="834">
        <v>1</v>
      </c>
      <c r="Q373" s="833">
        <v>1</v>
      </c>
      <c r="R373" s="930"/>
    </row>
    <row r="374" spans="1:18" ht="12.75" customHeight="1" x14ac:dyDescent="0.25">
      <c r="A374" s="662" t="s">
        <v>17</v>
      </c>
      <c r="B374" s="662" t="s">
        <v>1610</v>
      </c>
      <c r="C374" s="662" t="s">
        <v>1830</v>
      </c>
      <c r="D374" s="662" t="s">
        <v>1838</v>
      </c>
      <c r="E374" s="664" t="s">
        <v>1639</v>
      </c>
      <c r="F374" s="662" t="s">
        <v>1646</v>
      </c>
      <c r="G374" s="662" t="s">
        <v>1652</v>
      </c>
      <c r="H374" s="662" t="s">
        <v>1645</v>
      </c>
      <c r="I374" s="662" t="s">
        <v>1619</v>
      </c>
      <c r="J374" s="857" t="s">
        <v>1648</v>
      </c>
      <c r="K374" s="858">
        <v>100</v>
      </c>
      <c r="L374" s="665"/>
      <c r="M374" s="859">
        <v>29</v>
      </c>
      <c r="N374" s="663">
        <v>29</v>
      </c>
      <c r="O374" s="833">
        <v>1</v>
      </c>
      <c r="P374" s="834">
        <v>1</v>
      </c>
      <c r="Q374" s="833">
        <v>1</v>
      </c>
      <c r="R374" s="930"/>
    </row>
    <row r="375" spans="1:18" ht="12.75" customHeight="1" x14ac:dyDescent="0.25">
      <c r="A375" s="662" t="s">
        <v>17</v>
      </c>
      <c r="B375" s="662" t="s">
        <v>1610</v>
      </c>
      <c r="C375" s="662" t="s">
        <v>1827</v>
      </c>
      <c r="D375" s="662" t="s">
        <v>1828</v>
      </c>
      <c r="E375" s="664" t="s">
        <v>1633</v>
      </c>
      <c r="F375" s="662" t="s">
        <v>699</v>
      </c>
      <c r="G375" s="662" t="s">
        <v>1668</v>
      </c>
      <c r="H375" s="662" t="s">
        <v>1613</v>
      </c>
      <c r="I375" s="662" t="s">
        <v>1619</v>
      </c>
      <c r="J375" s="857" t="s">
        <v>759</v>
      </c>
      <c r="K375" s="858">
        <v>100</v>
      </c>
      <c r="L375" s="665"/>
      <c r="M375" s="859">
        <v>192</v>
      </c>
      <c r="N375" s="663">
        <v>192</v>
      </c>
      <c r="O375" s="833">
        <v>1</v>
      </c>
      <c r="P375" s="834">
        <v>1</v>
      </c>
      <c r="Q375" s="833">
        <v>1</v>
      </c>
      <c r="R375" s="930"/>
    </row>
    <row r="376" spans="1:18" ht="12.75" customHeight="1" x14ac:dyDescent="0.25">
      <c r="A376" s="662" t="s">
        <v>17</v>
      </c>
      <c r="B376" s="662" t="s">
        <v>1610</v>
      </c>
      <c r="C376" s="662" t="s">
        <v>1830</v>
      </c>
      <c r="D376" s="662" t="s">
        <v>1835</v>
      </c>
      <c r="E376" s="658" t="s">
        <v>1616</v>
      </c>
      <c r="F376" s="662" t="s">
        <v>699</v>
      </c>
      <c r="G376" s="662" t="s">
        <v>1668</v>
      </c>
      <c r="H376" s="662" t="s">
        <v>1613</v>
      </c>
      <c r="I376" s="662" t="s">
        <v>1619</v>
      </c>
      <c r="J376" s="857" t="s">
        <v>759</v>
      </c>
      <c r="K376" s="858">
        <v>100</v>
      </c>
      <c r="L376" s="665"/>
      <c r="M376" s="859">
        <v>48</v>
      </c>
      <c r="N376" s="663">
        <v>47</v>
      </c>
      <c r="O376" s="833">
        <v>0.97916666666666663</v>
      </c>
      <c r="P376" s="834">
        <v>0.97916666666666663</v>
      </c>
      <c r="Q376" s="833">
        <v>0.97916666666666663</v>
      </c>
      <c r="R376" s="930"/>
    </row>
    <row r="377" spans="1:18" ht="12.75" customHeight="1" x14ac:dyDescent="0.25">
      <c r="A377" s="662" t="s">
        <v>17</v>
      </c>
      <c r="B377" s="662" t="s">
        <v>1610</v>
      </c>
      <c r="C377" s="662" t="s">
        <v>1827</v>
      </c>
      <c r="D377" s="662" t="s">
        <v>1835</v>
      </c>
      <c r="E377" s="664" t="s">
        <v>1636</v>
      </c>
      <c r="F377" s="662" t="s">
        <v>699</v>
      </c>
      <c r="G377" s="662" t="s">
        <v>1668</v>
      </c>
      <c r="H377" s="662" t="s">
        <v>1613</v>
      </c>
      <c r="I377" s="662" t="s">
        <v>1619</v>
      </c>
      <c r="J377" s="857" t="s">
        <v>759</v>
      </c>
      <c r="K377" s="858">
        <v>100</v>
      </c>
      <c r="L377" s="665"/>
      <c r="M377" s="859">
        <v>60</v>
      </c>
      <c r="N377" s="663">
        <v>60</v>
      </c>
      <c r="O377" s="833">
        <v>1</v>
      </c>
      <c r="P377" s="834">
        <v>1</v>
      </c>
      <c r="Q377" s="833">
        <v>1</v>
      </c>
      <c r="R377" s="930"/>
    </row>
    <row r="378" spans="1:18" ht="12.75" customHeight="1" x14ac:dyDescent="0.25">
      <c r="A378" s="662" t="s">
        <v>17</v>
      </c>
      <c r="B378" s="662" t="s">
        <v>1610</v>
      </c>
      <c r="C378" s="662" t="s">
        <v>1827</v>
      </c>
      <c r="D378" s="662" t="s">
        <v>1836</v>
      </c>
      <c r="E378" s="664" t="s">
        <v>1637</v>
      </c>
      <c r="F378" s="662" t="s">
        <v>699</v>
      </c>
      <c r="G378" s="662" t="s">
        <v>1668</v>
      </c>
      <c r="H378" s="662" t="s">
        <v>1613</v>
      </c>
      <c r="I378" s="662" t="s">
        <v>1619</v>
      </c>
      <c r="J378" s="857" t="s">
        <v>759</v>
      </c>
      <c r="K378" s="858">
        <v>100</v>
      </c>
      <c r="L378" s="665"/>
      <c r="M378" s="859">
        <v>4</v>
      </c>
      <c r="N378" s="663">
        <v>4</v>
      </c>
      <c r="O378" s="833">
        <v>1</v>
      </c>
      <c r="P378" s="834">
        <v>1</v>
      </c>
      <c r="Q378" s="833">
        <v>1</v>
      </c>
      <c r="R378" s="930"/>
    </row>
    <row r="379" spans="1:18" ht="12.75" customHeight="1" x14ac:dyDescent="0.25">
      <c r="A379" s="662" t="s">
        <v>17</v>
      </c>
      <c r="B379" s="662" t="s">
        <v>1610</v>
      </c>
      <c r="C379" s="662" t="s">
        <v>1830</v>
      </c>
      <c r="D379" s="662" t="s">
        <v>1836</v>
      </c>
      <c r="E379" s="664" t="s">
        <v>1640</v>
      </c>
      <c r="F379" s="662" t="s">
        <v>699</v>
      </c>
      <c r="G379" s="662" t="s">
        <v>1668</v>
      </c>
      <c r="H379" s="662" t="s">
        <v>1613</v>
      </c>
      <c r="I379" s="662" t="s">
        <v>1619</v>
      </c>
      <c r="J379" s="857" t="s">
        <v>759</v>
      </c>
      <c r="K379" s="858">
        <v>100</v>
      </c>
      <c r="L379" s="665"/>
      <c r="M379" s="859">
        <v>67</v>
      </c>
      <c r="N379" s="663">
        <v>67</v>
      </c>
      <c r="O379" s="833">
        <v>1</v>
      </c>
      <c r="P379" s="834">
        <v>1</v>
      </c>
      <c r="Q379" s="833">
        <v>1</v>
      </c>
      <c r="R379" s="930"/>
    </row>
    <row r="380" spans="1:18" ht="12.75" customHeight="1" x14ac:dyDescent="0.25">
      <c r="A380" s="662" t="s">
        <v>17</v>
      </c>
      <c r="B380" s="662" t="s">
        <v>1610</v>
      </c>
      <c r="C380" s="662" t="s">
        <v>1830</v>
      </c>
      <c r="D380" s="662" t="s">
        <v>1837</v>
      </c>
      <c r="E380" s="664" t="s">
        <v>1638</v>
      </c>
      <c r="F380" s="662" t="s">
        <v>699</v>
      </c>
      <c r="G380" s="662" t="s">
        <v>1668</v>
      </c>
      <c r="H380" s="662" t="s">
        <v>1613</v>
      </c>
      <c r="I380" s="662" t="s">
        <v>1619</v>
      </c>
      <c r="J380" s="857" t="s">
        <v>759</v>
      </c>
      <c r="K380" s="858">
        <v>100</v>
      </c>
      <c r="L380" s="665"/>
      <c r="M380" s="859">
        <v>33</v>
      </c>
      <c r="N380" s="663">
        <v>33</v>
      </c>
      <c r="O380" s="833">
        <v>1</v>
      </c>
      <c r="P380" s="834">
        <v>1</v>
      </c>
      <c r="Q380" s="833">
        <v>1</v>
      </c>
      <c r="R380" s="930"/>
    </row>
    <row r="381" spans="1:18" ht="12.75" customHeight="1" x14ac:dyDescent="0.25">
      <c r="A381" s="662" t="s">
        <v>17</v>
      </c>
      <c r="B381" s="662" t="s">
        <v>1610</v>
      </c>
      <c r="C381" s="662" t="s">
        <v>1830</v>
      </c>
      <c r="D381" s="662" t="s">
        <v>1838</v>
      </c>
      <c r="E381" s="664" t="s">
        <v>1639</v>
      </c>
      <c r="F381" s="662" t="s">
        <v>699</v>
      </c>
      <c r="G381" s="662" t="s">
        <v>1668</v>
      </c>
      <c r="H381" s="662" t="s">
        <v>1613</v>
      </c>
      <c r="I381" s="662" t="s">
        <v>1619</v>
      </c>
      <c r="J381" s="857" t="s">
        <v>759</v>
      </c>
      <c r="K381" s="858">
        <v>100</v>
      </c>
      <c r="L381" s="665"/>
      <c r="M381" s="859">
        <v>12</v>
      </c>
      <c r="N381" s="663">
        <v>12</v>
      </c>
      <c r="O381" s="833">
        <v>1</v>
      </c>
      <c r="P381" s="834">
        <v>1</v>
      </c>
      <c r="Q381" s="833">
        <v>1</v>
      </c>
      <c r="R381" s="930"/>
    </row>
    <row r="382" spans="1:18" ht="12.75" customHeight="1" x14ac:dyDescent="0.25">
      <c r="A382" s="662" t="s">
        <v>17</v>
      </c>
      <c r="B382" s="662" t="s">
        <v>1610</v>
      </c>
      <c r="C382" s="662" t="s">
        <v>1827</v>
      </c>
      <c r="D382" s="662" t="s">
        <v>1835</v>
      </c>
      <c r="E382" s="664" t="s">
        <v>1636</v>
      </c>
      <c r="F382" s="662" t="s">
        <v>699</v>
      </c>
      <c r="G382" s="662" t="s">
        <v>1860</v>
      </c>
      <c r="H382" s="662" t="s">
        <v>1618</v>
      </c>
      <c r="I382" s="662" t="s">
        <v>1619</v>
      </c>
      <c r="J382" s="857" t="s">
        <v>759</v>
      </c>
      <c r="K382" s="858">
        <v>100</v>
      </c>
      <c r="L382" s="665"/>
      <c r="M382" s="859">
        <v>97</v>
      </c>
      <c r="N382" s="663">
        <v>93</v>
      </c>
      <c r="O382" s="833">
        <v>0.93333333333333335</v>
      </c>
      <c r="P382" s="834">
        <v>0.93333333333333335</v>
      </c>
      <c r="Q382" s="833">
        <v>0.93333333333333335</v>
      </c>
      <c r="R382" s="930"/>
    </row>
    <row r="383" spans="1:18" ht="12.75" customHeight="1" x14ac:dyDescent="0.25">
      <c r="A383" s="662" t="s">
        <v>17</v>
      </c>
      <c r="B383" s="662" t="s">
        <v>1610</v>
      </c>
      <c r="C383" s="662" t="s">
        <v>1827</v>
      </c>
      <c r="D383" s="662" t="s">
        <v>1828</v>
      </c>
      <c r="E383" s="664" t="s">
        <v>1633</v>
      </c>
      <c r="F383" s="662" t="s">
        <v>699</v>
      </c>
      <c r="G383" s="662" t="s">
        <v>1860</v>
      </c>
      <c r="H383" s="662" t="s">
        <v>1618</v>
      </c>
      <c r="I383" s="662" t="s">
        <v>1619</v>
      </c>
      <c r="J383" s="857" t="s">
        <v>759</v>
      </c>
      <c r="K383" s="858">
        <v>100</v>
      </c>
      <c r="L383" s="665"/>
      <c r="M383" s="859">
        <v>511</v>
      </c>
      <c r="N383" s="663">
        <v>499</v>
      </c>
      <c r="O383" s="833">
        <v>0.9375</v>
      </c>
      <c r="P383" s="834">
        <v>0.9375</v>
      </c>
      <c r="Q383" s="833">
        <v>0.9375</v>
      </c>
      <c r="R383" s="930"/>
    </row>
    <row r="384" spans="1:18" ht="12.75" customHeight="1" x14ac:dyDescent="0.25">
      <c r="A384" s="662" t="s">
        <v>17</v>
      </c>
      <c r="B384" s="662" t="s">
        <v>1610</v>
      </c>
      <c r="C384" s="662" t="s">
        <v>1830</v>
      </c>
      <c r="D384" s="662" t="s">
        <v>1838</v>
      </c>
      <c r="E384" s="664" t="s">
        <v>1639</v>
      </c>
      <c r="F384" s="662" t="s">
        <v>699</v>
      </c>
      <c r="G384" s="662" t="s">
        <v>1860</v>
      </c>
      <c r="H384" s="662" t="s">
        <v>1618</v>
      </c>
      <c r="I384" s="662" t="s">
        <v>1619</v>
      </c>
      <c r="J384" s="857" t="s">
        <v>759</v>
      </c>
      <c r="K384" s="858">
        <v>100</v>
      </c>
      <c r="L384" s="665"/>
      <c r="M384" s="859">
        <v>29</v>
      </c>
      <c r="N384" s="663">
        <v>27</v>
      </c>
      <c r="O384" s="833">
        <v>0.83333333333333337</v>
      </c>
      <c r="P384" s="834">
        <v>0.83333333333333337</v>
      </c>
      <c r="Q384" s="833">
        <v>0.83333333333333337</v>
      </c>
      <c r="R384" s="930"/>
    </row>
    <row r="385" spans="1:18" ht="15" customHeight="1" x14ac:dyDescent="0.25">
      <c r="A385" s="662" t="s">
        <v>17</v>
      </c>
      <c r="B385" s="662" t="s">
        <v>1610</v>
      </c>
      <c r="C385" s="662" t="s">
        <v>1831</v>
      </c>
      <c r="D385" s="662" t="s">
        <v>1836</v>
      </c>
      <c r="E385" s="664" t="s">
        <v>1637</v>
      </c>
      <c r="F385" s="662" t="s">
        <v>699</v>
      </c>
      <c r="G385" s="661" t="s">
        <v>1664</v>
      </c>
      <c r="H385" s="662" t="s">
        <v>1635</v>
      </c>
      <c r="I385" s="659" t="s">
        <v>1619</v>
      </c>
      <c r="J385" s="857" t="s">
        <v>759</v>
      </c>
      <c r="K385" s="858">
        <v>100</v>
      </c>
      <c r="L385" s="665"/>
      <c r="M385" s="869">
        <v>1</v>
      </c>
      <c r="N385" s="660">
        <v>1</v>
      </c>
      <c r="O385" s="833">
        <v>1</v>
      </c>
      <c r="P385" s="834">
        <v>1</v>
      </c>
      <c r="Q385" s="833">
        <v>1</v>
      </c>
      <c r="R385" s="929" t="s">
        <v>1859</v>
      </c>
    </row>
    <row r="386" spans="1:18" ht="15" customHeight="1" x14ac:dyDescent="0.25">
      <c r="A386" s="662" t="s">
        <v>17</v>
      </c>
      <c r="B386" s="662" t="s">
        <v>1610</v>
      </c>
      <c r="C386" s="662" t="s">
        <v>1831</v>
      </c>
      <c r="D386" s="662" t="s">
        <v>1828</v>
      </c>
      <c r="E386" s="664" t="s">
        <v>1633</v>
      </c>
      <c r="F386" s="662" t="s">
        <v>699</v>
      </c>
      <c r="G386" s="661" t="s">
        <v>1664</v>
      </c>
      <c r="H386" s="662" t="s">
        <v>1635</v>
      </c>
      <c r="I386" s="659" t="s">
        <v>1619</v>
      </c>
      <c r="J386" s="857" t="s">
        <v>759</v>
      </c>
      <c r="K386" s="858">
        <v>100</v>
      </c>
      <c r="L386" s="665"/>
      <c r="M386" s="859">
        <v>280</v>
      </c>
      <c r="N386" s="663">
        <v>279</v>
      </c>
      <c r="O386" s="833">
        <v>0.99642857142857144</v>
      </c>
      <c r="P386" s="834">
        <v>0.99642857142857144</v>
      </c>
      <c r="Q386" s="833">
        <v>0.99642857142857144</v>
      </c>
      <c r="R386" s="929" t="s">
        <v>1859</v>
      </c>
    </row>
    <row r="387" spans="1:18" ht="15" customHeight="1" x14ac:dyDescent="0.25">
      <c r="A387" s="662" t="s">
        <v>17</v>
      </c>
      <c r="B387" s="662" t="s">
        <v>1610</v>
      </c>
      <c r="C387" s="662" t="s">
        <v>1831</v>
      </c>
      <c r="D387" s="662" t="s">
        <v>1835</v>
      </c>
      <c r="E387" s="664" t="s">
        <v>1636</v>
      </c>
      <c r="F387" s="662" t="s">
        <v>699</v>
      </c>
      <c r="G387" s="661" t="s">
        <v>1664</v>
      </c>
      <c r="H387" s="662" t="s">
        <v>1635</v>
      </c>
      <c r="I387" s="659" t="s">
        <v>1619</v>
      </c>
      <c r="J387" s="857" t="s">
        <v>759</v>
      </c>
      <c r="K387" s="858">
        <v>100</v>
      </c>
      <c r="L387" s="665"/>
      <c r="M387" s="859">
        <v>36</v>
      </c>
      <c r="N387" s="663">
        <v>36</v>
      </c>
      <c r="O387" s="833">
        <v>1</v>
      </c>
      <c r="P387" s="834">
        <v>1</v>
      </c>
      <c r="Q387" s="833">
        <v>1</v>
      </c>
      <c r="R387" s="929" t="s">
        <v>1859</v>
      </c>
    </row>
    <row r="388" spans="1:18" ht="15" customHeight="1" x14ac:dyDescent="0.25">
      <c r="A388" s="662" t="s">
        <v>17</v>
      </c>
      <c r="B388" s="662" t="s">
        <v>1610</v>
      </c>
      <c r="C388" s="662" t="s">
        <v>1831</v>
      </c>
      <c r="D388" s="662" t="s">
        <v>1836</v>
      </c>
      <c r="E388" s="664" t="s">
        <v>1637</v>
      </c>
      <c r="F388" s="662" t="s">
        <v>699</v>
      </c>
      <c r="G388" s="661" t="s">
        <v>1662</v>
      </c>
      <c r="H388" s="662" t="s">
        <v>1635</v>
      </c>
      <c r="I388" s="659" t="s">
        <v>1619</v>
      </c>
      <c r="J388" s="857" t="s">
        <v>759</v>
      </c>
      <c r="K388" s="858">
        <v>100</v>
      </c>
      <c r="L388" s="665"/>
      <c r="M388" s="859">
        <v>1</v>
      </c>
      <c r="N388" s="663">
        <v>1</v>
      </c>
      <c r="O388" s="833">
        <v>1</v>
      </c>
      <c r="P388" s="834">
        <v>1</v>
      </c>
      <c r="Q388" s="833">
        <v>1</v>
      </c>
      <c r="R388" s="929" t="s">
        <v>1859</v>
      </c>
    </row>
    <row r="389" spans="1:18" ht="15" customHeight="1" x14ac:dyDescent="0.25">
      <c r="A389" s="662" t="s">
        <v>17</v>
      </c>
      <c r="B389" s="662" t="s">
        <v>1610</v>
      </c>
      <c r="C389" s="662" t="s">
        <v>1831</v>
      </c>
      <c r="D389" s="662" t="s">
        <v>1828</v>
      </c>
      <c r="E389" s="664" t="s">
        <v>1633</v>
      </c>
      <c r="F389" s="662" t="s">
        <v>699</v>
      </c>
      <c r="G389" s="661" t="s">
        <v>1662</v>
      </c>
      <c r="H389" s="662" t="s">
        <v>1635</v>
      </c>
      <c r="I389" s="659" t="s">
        <v>1619</v>
      </c>
      <c r="J389" s="857" t="s">
        <v>759</v>
      </c>
      <c r="K389" s="858">
        <v>100</v>
      </c>
      <c r="L389" s="665"/>
      <c r="M389" s="859">
        <v>280</v>
      </c>
      <c r="N389" s="663">
        <v>279</v>
      </c>
      <c r="O389" s="833">
        <v>0.99642857142857144</v>
      </c>
      <c r="P389" s="834">
        <v>0.99642857142857144</v>
      </c>
      <c r="Q389" s="833">
        <v>0.99642857142857144</v>
      </c>
      <c r="R389" s="929" t="s">
        <v>1859</v>
      </c>
    </row>
    <row r="390" spans="1:18" ht="15" customHeight="1" x14ac:dyDescent="0.25">
      <c r="A390" s="662" t="s">
        <v>17</v>
      </c>
      <c r="B390" s="662" t="s">
        <v>1610</v>
      </c>
      <c r="C390" s="662" t="s">
        <v>1831</v>
      </c>
      <c r="D390" s="662" t="s">
        <v>1835</v>
      </c>
      <c r="E390" s="664" t="s">
        <v>1636</v>
      </c>
      <c r="F390" s="662" t="s">
        <v>699</v>
      </c>
      <c r="G390" s="661" t="s">
        <v>1662</v>
      </c>
      <c r="H390" s="662" t="s">
        <v>1635</v>
      </c>
      <c r="I390" s="659" t="s">
        <v>1619</v>
      </c>
      <c r="J390" s="857" t="s">
        <v>759</v>
      </c>
      <c r="K390" s="858">
        <v>100</v>
      </c>
      <c r="L390" s="665"/>
      <c r="M390" s="859">
        <v>36</v>
      </c>
      <c r="N390" s="663">
        <v>36</v>
      </c>
      <c r="O390" s="833">
        <v>1</v>
      </c>
      <c r="P390" s="834">
        <v>1</v>
      </c>
      <c r="Q390" s="833">
        <v>1</v>
      </c>
      <c r="R390" s="929" t="s">
        <v>1859</v>
      </c>
    </row>
    <row r="391" spans="1:18" ht="15" customHeight="1" x14ac:dyDescent="0.25">
      <c r="A391" s="662" t="s">
        <v>17</v>
      </c>
      <c r="B391" s="662" t="s">
        <v>1610</v>
      </c>
      <c r="C391" s="662" t="s">
        <v>1832</v>
      </c>
      <c r="D391" s="662" t="s">
        <v>1828</v>
      </c>
      <c r="E391" s="664" t="s">
        <v>1633</v>
      </c>
      <c r="F391" s="662" t="s">
        <v>699</v>
      </c>
      <c r="G391" s="661" t="s">
        <v>1662</v>
      </c>
      <c r="H391" s="662" t="s">
        <v>1635</v>
      </c>
      <c r="I391" s="659" t="s">
        <v>1619</v>
      </c>
      <c r="J391" s="857" t="s">
        <v>759</v>
      </c>
      <c r="K391" s="858">
        <v>100</v>
      </c>
      <c r="L391" s="665"/>
      <c r="M391" s="859">
        <v>15</v>
      </c>
      <c r="N391" s="663">
        <v>15</v>
      </c>
      <c r="O391" s="833">
        <v>1</v>
      </c>
      <c r="P391" s="834">
        <v>1</v>
      </c>
      <c r="Q391" s="833">
        <v>1</v>
      </c>
      <c r="R391" s="929" t="s">
        <v>1859</v>
      </c>
    </row>
    <row r="392" spans="1:18" ht="15" customHeight="1" x14ac:dyDescent="0.25">
      <c r="A392" s="662" t="s">
        <v>17</v>
      </c>
      <c r="B392" s="662" t="s">
        <v>1610</v>
      </c>
      <c r="C392" s="662" t="s">
        <v>1832</v>
      </c>
      <c r="D392" s="662" t="s">
        <v>1835</v>
      </c>
      <c r="E392" s="664" t="s">
        <v>1636</v>
      </c>
      <c r="F392" s="662" t="s">
        <v>699</v>
      </c>
      <c r="G392" s="661" t="s">
        <v>1662</v>
      </c>
      <c r="H392" s="662" t="s">
        <v>1635</v>
      </c>
      <c r="I392" s="659" t="s">
        <v>1619</v>
      </c>
      <c r="J392" s="857" t="s">
        <v>759</v>
      </c>
      <c r="K392" s="858">
        <v>100</v>
      </c>
      <c r="L392" s="665"/>
      <c r="M392" s="859">
        <v>1</v>
      </c>
      <c r="N392" s="663">
        <v>1</v>
      </c>
      <c r="O392" s="833">
        <v>1</v>
      </c>
      <c r="P392" s="834">
        <v>1</v>
      </c>
      <c r="Q392" s="833">
        <v>1</v>
      </c>
      <c r="R392" s="929" t="s">
        <v>1859</v>
      </c>
    </row>
    <row r="393" spans="1:18" ht="15" customHeight="1" x14ac:dyDescent="0.25">
      <c r="A393" s="662" t="s">
        <v>17</v>
      </c>
      <c r="B393" s="662" t="s">
        <v>1610</v>
      </c>
      <c r="C393" s="662" t="s">
        <v>1832</v>
      </c>
      <c r="D393" s="662" t="s">
        <v>1828</v>
      </c>
      <c r="E393" s="664" t="s">
        <v>1633</v>
      </c>
      <c r="F393" s="662" t="s">
        <v>699</v>
      </c>
      <c r="G393" s="661" t="s">
        <v>1664</v>
      </c>
      <c r="H393" s="662" t="s">
        <v>1635</v>
      </c>
      <c r="I393" s="659" t="s">
        <v>1619</v>
      </c>
      <c r="J393" s="857" t="s">
        <v>759</v>
      </c>
      <c r="K393" s="858">
        <v>100</v>
      </c>
      <c r="L393" s="665"/>
      <c r="M393" s="859">
        <v>15</v>
      </c>
      <c r="N393" s="663">
        <v>15</v>
      </c>
      <c r="O393" s="833">
        <v>1</v>
      </c>
      <c r="P393" s="834">
        <v>1</v>
      </c>
      <c r="Q393" s="833">
        <v>1</v>
      </c>
      <c r="R393" s="929" t="s">
        <v>1859</v>
      </c>
    </row>
    <row r="394" spans="1:18" ht="15" customHeight="1" x14ac:dyDescent="0.25">
      <c r="A394" s="662" t="s">
        <v>17</v>
      </c>
      <c r="B394" s="662" t="s">
        <v>1610</v>
      </c>
      <c r="C394" s="662" t="s">
        <v>1832</v>
      </c>
      <c r="D394" s="662" t="s">
        <v>1835</v>
      </c>
      <c r="E394" s="664" t="s">
        <v>1636</v>
      </c>
      <c r="F394" s="662" t="s">
        <v>699</v>
      </c>
      <c r="G394" s="661" t="s">
        <v>1664</v>
      </c>
      <c r="H394" s="662" t="s">
        <v>1635</v>
      </c>
      <c r="I394" s="659" t="s">
        <v>1619</v>
      </c>
      <c r="J394" s="857" t="s">
        <v>759</v>
      </c>
      <c r="K394" s="858">
        <v>100</v>
      </c>
      <c r="L394" s="665"/>
      <c r="M394" s="859">
        <v>1</v>
      </c>
      <c r="N394" s="663">
        <v>1</v>
      </c>
      <c r="O394" s="833">
        <v>1</v>
      </c>
      <c r="P394" s="834">
        <v>1</v>
      </c>
      <c r="Q394" s="833">
        <v>1</v>
      </c>
      <c r="R394" s="929" t="s">
        <v>1859</v>
      </c>
    </row>
    <row r="395" spans="1:18" ht="15" customHeight="1" x14ac:dyDescent="0.25">
      <c r="A395" s="662" t="s">
        <v>17</v>
      </c>
      <c r="B395" s="662" t="s">
        <v>1610</v>
      </c>
      <c r="C395" s="662" t="s">
        <v>1833</v>
      </c>
      <c r="D395" s="662" t="s">
        <v>1828</v>
      </c>
      <c r="E395" s="664" t="s">
        <v>1633</v>
      </c>
      <c r="F395" s="662" t="s">
        <v>699</v>
      </c>
      <c r="G395" s="661" t="s">
        <v>1662</v>
      </c>
      <c r="H395" s="662" t="s">
        <v>1635</v>
      </c>
      <c r="I395" s="659" t="s">
        <v>1619</v>
      </c>
      <c r="J395" s="857" t="s">
        <v>759</v>
      </c>
      <c r="K395" s="858">
        <v>100</v>
      </c>
      <c r="L395" s="665"/>
      <c r="M395" s="859">
        <v>6</v>
      </c>
      <c r="N395" s="663">
        <v>6</v>
      </c>
      <c r="O395" s="833">
        <v>1</v>
      </c>
      <c r="P395" s="834">
        <v>1</v>
      </c>
      <c r="Q395" s="833">
        <v>1</v>
      </c>
      <c r="R395" s="929" t="s">
        <v>1859</v>
      </c>
    </row>
    <row r="396" spans="1:18" ht="15" customHeight="1" x14ac:dyDescent="0.25">
      <c r="A396" s="662" t="s">
        <v>17</v>
      </c>
      <c r="B396" s="662" t="s">
        <v>1610</v>
      </c>
      <c r="C396" s="662" t="s">
        <v>1833</v>
      </c>
      <c r="D396" s="662" t="s">
        <v>1828</v>
      </c>
      <c r="E396" s="664" t="s">
        <v>1633</v>
      </c>
      <c r="F396" s="662" t="s">
        <v>699</v>
      </c>
      <c r="G396" s="661" t="s">
        <v>1664</v>
      </c>
      <c r="H396" s="662" t="s">
        <v>1635</v>
      </c>
      <c r="I396" s="659" t="s">
        <v>1619</v>
      </c>
      <c r="J396" s="857" t="s">
        <v>759</v>
      </c>
      <c r="K396" s="858">
        <v>100</v>
      </c>
      <c r="L396" s="665"/>
      <c r="M396" s="859">
        <v>6</v>
      </c>
      <c r="N396" s="663">
        <v>6</v>
      </c>
      <c r="O396" s="833">
        <v>1</v>
      </c>
      <c r="P396" s="834">
        <v>1</v>
      </c>
      <c r="Q396" s="833">
        <v>1</v>
      </c>
      <c r="R396" s="929" t="s">
        <v>1859</v>
      </c>
    </row>
    <row r="397" spans="1:18" ht="15" customHeight="1" x14ac:dyDescent="0.25">
      <c r="A397" s="662" t="s">
        <v>17</v>
      </c>
      <c r="B397" s="662" t="s">
        <v>1610</v>
      </c>
      <c r="C397" s="662" t="s">
        <v>1834</v>
      </c>
      <c r="D397" s="662" t="s">
        <v>1835</v>
      </c>
      <c r="E397" s="664" t="s">
        <v>1636</v>
      </c>
      <c r="F397" s="662" t="s">
        <v>699</v>
      </c>
      <c r="G397" s="661" t="s">
        <v>1662</v>
      </c>
      <c r="H397" s="662" t="s">
        <v>1635</v>
      </c>
      <c r="I397" s="659" t="s">
        <v>1619</v>
      </c>
      <c r="J397" s="857" t="s">
        <v>759</v>
      </c>
      <c r="K397" s="858">
        <v>100</v>
      </c>
      <c r="L397" s="665"/>
      <c r="M397" s="859">
        <v>1</v>
      </c>
      <c r="N397" s="663">
        <v>1</v>
      </c>
      <c r="O397" s="833">
        <v>1</v>
      </c>
      <c r="P397" s="834">
        <v>1</v>
      </c>
      <c r="Q397" s="833">
        <v>1</v>
      </c>
      <c r="R397" s="929" t="s">
        <v>1859</v>
      </c>
    </row>
    <row r="398" spans="1:18" s="868" customFormat="1" ht="15" customHeight="1" x14ac:dyDescent="0.25">
      <c r="A398" s="860" t="s">
        <v>17</v>
      </c>
      <c r="B398" s="860" t="s">
        <v>1610</v>
      </c>
      <c r="C398" s="860" t="s">
        <v>1834</v>
      </c>
      <c r="D398" s="860" t="s">
        <v>1828</v>
      </c>
      <c r="E398" s="860" t="s">
        <v>1633</v>
      </c>
      <c r="F398" s="860" t="s">
        <v>699</v>
      </c>
      <c r="G398" s="871" t="s">
        <v>1662</v>
      </c>
      <c r="H398" s="860" t="s">
        <v>1635</v>
      </c>
      <c r="I398" s="861" t="s">
        <v>1619</v>
      </c>
      <c r="J398" s="862" t="s">
        <v>759</v>
      </c>
      <c r="K398" s="863">
        <v>100</v>
      </c>
      <c r="L398" s="864"/>
      <c r="M398" s="865">
        <v>18</v>
      </c>
      <c r="N398" s="866">
        <v>18</v>
      </c>
      <c r="O398" s="867">
        <v>1</v>
      </c>
      <c r="P398" s="867">
        <v>1</v>
      </c>
      <c r="Q398" s="867">
        <v>1</v>
      </c>
      <c r="R398" s="881" t="s">
        <v>1861</v>
      </c>
    </row>
    <row r="399" spans="1:18" ht="15" customHeight="1" x14ac:dyDescent="0.25">
      <c r="A399" s="662" t="s">
        <v>17</v>
      </c>
      <c r="B399" s="662" t="s">
        <v>1610</v>
      </c>
      <c r="C399" s="662" t="s">
        <v>1834</v>
      </c>
      <c r="D399" s="662" t="s">
        <v>1835</v>
      </c>
      <c r="E399" s="664" t="s">
        <v>1636</v>
      </c>
      <c r="F399" s="662" t="s">
        <v>699</v>
      </c>
      <c r="G399" s="661" t="s">
        <v>1664</v>
      </c>
      <c r="H399" s="662" t="s">
        <v>1635</v>
      </c>
      <c r="I399" s="659" t="s">
        <v>1619</v>
      </c>
      <c r="J399" s="857" t="s">
        <v>759</v>
      </c>
      <c r="K399" s="858">
        <v>100</v>
      </c>
      <c r="L399" s="665"/>
      <c r="M399" s="859">
        <v>1</v>
      </c>
      <c r="N399" s="663">
        <v>1</v>
      </c>
      <c r="O399" s="833">
        <v>1</v>
      </c>
      <c r="P399" s="834">
        <v>1</v>
      </c>
      <c r="Q399" s="833">
        <v>1</v>
      </c>
      <c r="R399" s="929" t="s">
        <v>1859</v>
      </c>
    </row>
    <row r="400" spans="1:18" s="868" customFormat="1" ht="15" customHeight="1" x14ac:dyDescent="0.25">
      <c r="A400" s="860" t="s">
        <v>17</v>
      </c>
      <c r="B400" s="860" t="s">
        <v>1610</v>
      </c>
      <c r="C400" s="860" t="s">
        <v>1834</v>
      </c>
      <c r="D400" s="860" t="s">
        <v>1828</v>
      </c>
      <c r="E400" s="860" t="s">
        <v>1633</v>
      </c>
      <c r="F400" s="860" t="s">
        <v>699</v>
      </c>
      <c r="G400" s="871" t="s">
        <v>1664</v>
      </c>
      <c r="H400" s="860" t="s">
        <v>1635</v>
      </c>
      <c r="I400" s="861" t="s">
        <v>1619</v>
      </c>
      <c r="J400" s="862" t="s">
        <v>759</v>
      </c>
      <c r="K400" s="863">
        <v>100</v>
      </c>
      <c r="L400" s="864"/>
      <c r="M400" s="865">
        <v>18</v>
      </c>
      <c r="N400" s="866">
        <v>18</v>
      </c>
      <c r="O400" s="867">
        <v>1</v>
      </c>
      <c r="P400" s="867">
        <v>1</v>
      </c>
      <c r="Q400" s="867">
        <v>1</v>
      </c>
      <c r="R400" s="881" t="s">
        <v>1861</v>
      </c>
    </row>
    <row r="401" spans="1:18" ht="15" customHeight="1" x14ac:dyDescent="0.25">
      <c r="A401" s="662" t="s">
        <v>17</v>
      </c>
      <c r="B401" s="662" t="s">
        <v>1610</v>
      </c>
      <c r="C401" s="662" t="s">
        <v>1841</v>
      </c>
      <c r="D401" s="662" t="s">
        <v>1835</v>
      </c>
      <c r="E401" s="658" t="s">
        <v>1616</v>
      </c>
      <c r="F401" s="662" t="s">
        <v>699</v>
      </c>
      <c r="G401" s="661" t="s">
        <v>1662</v>
      </c>
      <c r="H401" s="662" t="s">
        <v>1635</v>
      </c>
      <c r="I401" s="659" t="s">
        <v>1619</v>
      </c>
      <c r="J401" s="857" t="s">
        <v>759</v>
      </c>
      <c r="K401" s="858">
        <v>100</v>
      </c>
      <c r="L401" s="665"/>
      <c r="M401" s="859">
        <v>1</v>
      </c>
      <c r="N401" s="663">
        <v>1</v>
      </c>
      <c r="O401" s="833">
        <v>1</v>
      </c>
      <c r="P401" s="834">
        <v>1</v>
      </c>
      <c r="Q401" s="833">
        <v>1</v>
      </c>
      <c r="R401" s="929" t="s">
        <v>1859</v>
      </c>
    </row>
    <row r="402" spans="1:18" ht="15" customHeight="1" x14ac:dyDescent="0.25">
      <c r="A402" s="662" t="s">
        <v>17</v>
      </c>
      <c r="B402" s="662" t="s">
        <v>1610</v>
      </c>
      <c r="C402" s="662" t="s">
        <v>1841</v>
      </c>
      <c r="D402" s="662" t="s">
        <v>1836</v>
      </c>
      <c r="E402" s="664" t="s">
        <v>1640</v>
      </c>
      <c r="F402" s="662" t="s">
        <v>699</v>
      </c>
      <c r="G402" s="661" t="s">
        <v>1662</v>
      </c>
      <c r="H402" s="662" t="s">
        <v>1635</v>
      </c>
      <c r="I402" s="659" t="s">
        <v>1619</v>
      </c>
      <c r="J402" s="857" t="s">
        <v>759</v>
      </c>
      <c r="K402" s="858">
        <v>100</v>
      </c>
      <c r="L402" s="665"/>
      <c r="M402" s="859">
        <v>1</v>
      </c>
      <c r="N402" s="663">
        <v>1</v>
      </c>
      <c r="O402" s="833">
        <v>1</v>
      </c>
      <c r="P402" s="834">
        <v>1</v>
      </c>
      <c r="Q402" s="833">
        <v>1</v>
      </c>
      <c r="R402" s="929" t="s">
        <v>1859</v>
      </c>
    </row>
    <row r="403" spans="1:18" ht="15" customHeight="1" x14ac:dyDescent="0.25">
      <c r="A403" s="662" t="s">
        <v>17</v>
      </c>
      <c r="B403" s="662" t="s">
        <v>1610</v>
      </c>
      <c r="C403" s="662" t="s">
        <v>1841</v>
      </c>
      <c r="D403" s="662" t="s">
        <v>1835</v>
      </c>
      <c r="E403" s="658" t="s">
        <v>1616</v>
      </c>
      <c r="F403" s="662" t="s">
        <v>699</v>
      </c>
      <c r="G403" s="661" t="s">
        <v>1664</v>
      </c>
      <c r="H403" s="662" t="s">
        <v>1635</v>
      </c>
      <c r="I403" s="659" t="s">
        <v>1619</v>
      </c>
      <c r="J403" s="857" t="s">
        <v>759</v>
      </c>
      <c r="K403" s="858">
        <v>100</v>
      </c>
      <c r="L403" s="665"/>
      <c r="M403" s="859">
        <v>1</v>
      </c>
      <c r="N403" s="663">
        <v>1</v>
      </c>
      <c r="O403" s="833">
        <v>1</v>
      </c>
      <c r="P403" s="834">
        <v>1</v>
      </c>
      <c r="Q403" s="833">
        <v>1</v>
      </c>
      <c r="R403" s="929" t="s">
        <v>1859</v>
      </c>
    </row>
    <row r="404" spans="1:18" ht="15" customHeight="1" x14ac:dyDescent="0.25">
      <c r="A404" s="662" t="s">
        <v>17</v>
      </c>
      <c r="B404" s="662" t="s">
        <v>1610</v>
      </c>
      <c r="C404" s="662" t="s">
        <v>1841</v>
      </c>
      <c r="D404" s="662" t="s">
        <v>1836</v>
      </c>
      <c r="E404" s="664" t="s">
        <v>1640</v>
      </c>
      <c r="F404" s="662" t="s">
        <v>699</v>
      </c>
      <c r="G404" s="661" t="s">
        <v>1664</v>
      </c>
      <c r="H404" s="662" t="s">
        <v>1635</v>
      </c>
      <c r="I404" s="659" t="s">
        <v>1619</v>
      </c>
      <c r="J404" s="857" t="s">
        <v>759</v>
      </c>
      <c r="K404" s="858">
        <v>100</v>
      </c>
      <c r="L404" s="665"/>
      <c r="M404" s="859">
        <v>1</v>
      </c>
      <c r="N404" s="663">
        <v>1</v>
      </c>
      <c r="O404" s="833">
        <v>1</v>
      </c>
      <c r="P404" s="834">
        <v>1</v>
      </c>
      <c r="Q404" s="833">
        <v>1</v>
      </c>
      <c r="R404" s="929" t="s">
        <v>1859</v>
      </c>
    </row>
    <row r="405" spans="1:18" ht="15" customHeight="1" x14ac:dyDescent="0.25">
      <c r="A405" s="662" t="s">
        <v>17</v>
      </c>
      <c r="B405" s="662" t="s">
        <v>1610</v>
      </c>
      <c r="C405" s="662" t="s">
        <v>1842</v>
      </c>
      <c r="D405" s="662" t="s">
        <v>1837</v>
      </c>
      <c r="E405" s="664" t="s">
        <v>1638</v>
      </c>
      <c r="F405" s="662" t="s">
        <v>699</v>
      </c>
      <c r="G405" s="661" t="s">
        <v>1662</v>
      </c>
      <c r="H405" s="662" t="s">
        <v>1635</v>
      </c>
      <c r="I405" s="659" t="s">
        <v>1619</v>
      </c>
      <c r="J405" s="857" t="s">
        <v>759</v>
      </c>
      <c r="K405" s="858">
        <v>100</v>
      </c>
      <c r="L405" s="665"/>
      <c r="M405" s="859">
        <v>2</v>
      </c>
      <c r="N405" s="663">
        <v>2</v>
      </c>
      <c r="O405" s="833">
        <v>1</v>
      </c>
      <c r="P405" s="834">
        <v>1</v>
      </c>
      <c r="Q405" s="833">
        <v>1</v>
      </c>
      <c r="R405" s="929" t="s">
        <v>1859</v>
      </c>
    </row>
    <row r="406" spans="1:18" ht="15" customHeight="1" x14ac:dyDescent="0.25">
      <c r="A406" s="662" t="s">
        <v>17</v>
      </c>
      <c r="B406" s="662" t="s">
        <v>1610</v>
      </c>
      <c r="C406" s="662" t="s">
        <v>1842</v>
      </c>
      <c r="D406" s="662" t="s">
        <v>1838</v>
      </c>
      <c r="E406" s="664" t="s">
        <v>1639</v>
      </c>
      <c r="F406" s="662" t="s">
        <v>699</v>
      </c>
      <c r="G406" s="661" t="s">
        <v>1662</v>
      </c>
      <c r="H406" s="662" t="s">
        <v>1635</v>
      </c>
      <c r="I406" s="659" t="s">
        <v>1619</v>
      </c>
      <c r="J406" s="857" t="s">
        <v>759</v>
      </c>
      <c r="K406" s="858">
        <v>100</v>
      </c>
      <c r="L406" s="665"/>
      <c r="M406" s="859">
        <v>8</v>
      </c>
      <c r="N406" s="663">
        <v>8</v>
      </c>
      <c r="O406" s="833">
        <v>1</v>
      </c>
      <c r="P406" s="834">
        <v>1</v>
      </c>
      <c r="Q406" s="833">
        <v>1</v>
      </c>
      <c r="R406" s="929" t="s">
        <v>1859</v>
      </c>
    </row>
    <row r="407" spans="1:18" ht="15" customHeight="1" x14ac:dyDescent="0.25">
      <c r="A407" s="662" t="s">
        <v>17</v>
      </c>
      <c r="B407" s="662" t="s">
        <v>1610</v>
      </c>
      <c r="C407" s="662" t="s">
        <v>1842</v>
      </c>
      <c r="D407" s="662" t="s">
        <v>1843</v>
      </c>
      <c r="E407" s="664" t="s">
        <v>1639</v>
      </c>
      <c r="F407" s="662" t="s">
        <v>699</v>
      </c>
      <c r="G407" s="661" t="s">
        <v>1662</v>
      </c>
      <c r="H407" s="662" t="s">
        <v>1635</v>
      </c>
      <c r="I407" s="659" t="s">
        <v>1619</v>
      </c>
      <c r="J407" s="857" t="s">
        <v>759</v>
      </c>
      <c r="K407" s="858">
        <v>100</v>
      </c>
      <c r="L407" s="665"/>
      <c r="M407" s="859">
        <v>9</v>
      </c>
      <c r="N407" s="663">
        <v>9</v>
      </c>
      <c r="O407" s="833">
        <v>1</v>
      </c>
      <c r="P407" s="834">
        <v>1</v>
      </c>
      <c r="Q407" s="833">
        <v>1</v>
      </c>
      <c r="R407" s="929" t="s">
        <v>1859</v>
      </c>
    </row>
    <row r="408" spans="1:18" ht="15" customHeight="1" x14ac:dyDescent="0.25">
      <c r="A408" s="662" t="s">
        <v>17</v>
      </c>
      <c r="B408" s="662" t="s">
        <v>1610</v>
      </c>
      <c r="C408" s="662" t="s">
        <v>1842</v>
      </c>
      <c r="D408" s="662" t="s">
        <v>1835</v>
      </c>
      <c r="E408" s="658" t="s">
        <v>1616</v>
      </c>
      <c r="F408" s="662" t="s">
        <v>699</v>
      </c>
      <c r="G408" s="661" t="s">
        <v>1662</v>
      </c>
      <c r="H408" s="662" t="s">
        <v>1635</v>
      </c>
      <c r="I408" s="659" t="s">
        <v>1619</v>
      </c>
      <c r="J408" s="857" t="s">
        <v>759</v>
      </c>
      <c r="K408" s="858">
        <v>100</v>
      </c>
      <c r="L408" s="665"/>
      <c r="M408" s="859">
        <v>4</v>
      </c>
      <c r="N408" s="663">
        <v>4</v>
      </c>
      <c r="O408" s="833">
        <v>1</v>
      </c>
      <c r="P408" s="834">
        <v>1</v>
      </c>
      <c r="Q408" s="833">
        <v>1</v>
      </c>
      <c r="R408" s="929" t="s">
        <v>1859</v>
      </c>
    </row>
    <row r="409" spans="1:18" ht="15" customHeight="1" x14ac:dyDescent="0.25">
      <c r="A409" s="662" t="s">
        <v>17</v>
      </c>
      <c r="B409" s="662" t="s">
        <v>1610</v>
      </c>
      <c r="C409" s="662" t="s">
        <v>1842</v>
      </c>
      <c r="D409" s="662" t="s">
        <v>1837</v>
      </c>
      <c r="E409" s="664" t="s">
        <v>1638</v>
      </c>
      <c r="F409" s="662" t="s">
        <v>699</v>
      </c>
      <c r="G409" s="661" t="s">
        <v>1664</v>
      </c>
      <c r="H409" s="662" t="s">
        <v>1635</v>
      </c>
      <c r="I409" s="659" t="s">
        <v>1619</v>
      </c>
      <c r="J409" s="857" t="s">
        <v>759</v>
      </c>
      <c r="K409" s="858">
        <v>100</v>
      </c>
      <c r="L409" s="665"/>
      <c r="M409" s="859">
        <v>2</v>
      </c>
      <c r="N409" s="663">
        <v>2</v>
      </c>
      <c r="O409" s="833">
        <v>1</v>
      </c>
      <c r="P409" s="834">
        <v>1</v>
      </c>
      <c r="Q409" s="833">
        <v>1</v>
      </c>
      <c r="R409" s="929" t="s">
        <v>1859</v>
      </c>
    </row>
    <row r="410" spans="1:18" ht="15" customHeight="1" x14ac:dyDescent="0.25">
      <c r="A410" s="662" t="s">
        <v>17</v>
      </c>
      <c r="B410" s="662" t="s">
        <v>1610</v>
      </c>
      <c r="C410" s="662" t="s">
        <v>1842</v>
      </c>
      <c r="D410" s="662" t="s">
        <v>1838</v>
      </c>
      <c r="E410" s="664" t="s">
        <v>1639</v>
      </c>
      <c r="F410" s="662" t="s">
        <v>699</v>
      </c>
      <c r="G410" s="661" t="s">
        <v>1664</v>
      </c>
      <c r="H410" s="662" t="s">
        <v>1635</v>
      </c>
      <c r="I410" s="659" t="s">
        <v>1619</v>
      </c>
      <c r="J410" s="857" t="s">
        <v>759</v>
      </c>
      <c r="K410" s="858">
        <v>100</v>
      </c>
      <c r="L410" s="665"/>
      <c r="M410" s="859">
        <v>8</v>
      </c>
      <c r="N410" s="663">
        <v>8</v>
      </c>
      <c r="O410" s="833">
        <v>1</v>
      </c>
      <c r="P410" s="834">
        <v>1</v>
      </c>
      <c r="Q410" s="833">
        <v>1</v>
      </c>
      <c r="R410" s="929" t="s">
        <v>1859</v>
      </c>
    </row>
    <row r="411" spans="1:18" ht="15" customHeight="1" x14ac:dyDescent="0.25">
      <c r="A411" s="662" t="s">
        <v>17</v>
      </c>
      <c r="B411" s="662" t="s">
        <v>1610</v>
      </c>
      <c r="C411" s="662" t="s">
        <v>1842</v>
      </c>
      <c r="D411" s="662" t="s">
        <v>1843</v>
      </c>
      <c r="E411" s="664" t="s">
        <v>1639</v>
      </c>
      <c r="F411" s="662" t="s">
        <v>699</v>
      </c>
      <c r="G411" s="661" t="s">
        <v>1664</v>
      </c>
      <c r="H411" s="662" t="s">
        <v>1635</v>
      </c>
      <c r="I411" s="659" t="s">
        <v>1619</v>
      </c>
      <c r="J411" s="857" t="s">
        <v>759</v>
      </c>
      <c r="K411" s="858">
        <v>100</v>
      </c>
      <c r="L411" s="665"/>
      <c r="M411" s="859">
        <v>9</v>
      </c>
      <c r="N411" s="663">
        <v>9</v>
      </c>
      <c r="O411" s="833">
        <v>1</v>
      </c>
      <c r="P411" s="834">
        <v>1</v>
      </c>
      <c r="Q411" s="833">
        <v>1</v>
      </c>
      <c r="R411" s="929" t="s">
        <v>1859</v>
      </c>
    </row>
    <row r="412" spans="1:18" ht="15" customHeight="1" x14ac:dyDescent="0.25">
      <c r="A412" s="662" t="s">
        <v>17</v>
      </c>
      <c r="B412" s="662" t="s">
        <v>1610</v>
      </c>
      <c r="C412" s="662" t="s">
        <v>1842</v>
      </c>
      <c r="D412" s="662" t="s">
        <v>1835</v>
      </c>
      <c r="E412" s="658" t="s">
        <v>1616</v>
      </c>
      <c r="F412" s="662" t="s">
        <v>699</v>
      </c>
      <c r="G412" s="661" t="s">
        <v>1664</v>
      </c>
      <c r="H412" s="662" t="s">
        <v>1635</v>
      </c>
      <c r="I412" s="659" t="s">
        <v>1619</v>
      </c>
      <c r="J412" s="857" t="s">
        <v>759</v>
      </c>
      <c r="K412" s="858">
        <v>100</v>
      </c>
      <c r="L412" s="665"/>
      <c r="M412" s="859">
        <v>4</v>
      </c>
      <c r="N412" s="663">
        <v>4</v>
      </c>
      <c r="O412" s="833">
        <v>1</v>
      </c>
      <c r="P412" s="834">
        <v>1</v>
      </c>
      <c r="Q412" s="833">
        <v>1</v>
      </c>
      <c r="R412" s="929" t="s">
        <v>1859</v>
      </c>
    </row>
    <row r="413" spans="1:18" ht="12.75" customHeight="1" x14ac:dyDescent="0.25">
      <c r="A413" s="662" t="s">
        <v>17</v>
      </c>
      <c r="B413" s="662" t="s">
        <v>1610</v>
      </c>
      <c r="C413" s="662" t="s">
        <v>1827</v>
      </c>
      <c r="D413" s="662" t="s">
        <v>1836</v>
      </c>
      <c r="E413" s="664" t="s">
        <v>1636</v>
      </c>
      <c r="F413" s="662" t="s">
        <v>699</v>
      </c>
      <c r="G413" s="662" t="s">
        <v>1860</v>
      </c>
      <c r="H413" s="662" t="s">
        <v>1618</v>
      </c>
      <c r="I413" s="662" t="s">
        <v>1619</v>
      </c>
      <c r="J413" s="857" t="s">
        <v>759</v>
      </c>
      <c r="K413" s="858">
        <v>100</v>
      </c>
      <c r="L413" s="665"/>
      <c r="M413" s="859">
        <v>5</v>
      </c>
      <c r="N413" s="663">
        <v>4</v>
      </c>
      <c r="O413" s="833">
        <v>0.75</v>
      </c>
      <c r="P413" s="834">
        <v>0.75</v>
      </c>
      <c r="Q413" s="833">
        <v>0.75</v>
      </c>
      <c r="R413" s="930"/>
    </row>
    <row r="414" spans="1:18" ht="14.4" x14ac:dyDescent="0.25">
      <c r="A414" s="662" t="s">
        <v>17</v>
      </c>
      <c r="B414" s="662" t="s">
        <v>1610</v>
      </c>
      <c r="C414" s="662" t="s">
        <v>1831</v>
      </c>
      <c r="D414" s="662" t="s">
        <v>1836</v>
      </c>
      <c r="E414" s="664" t="s">
        <v>1637</v>
      </c>
      <c r="F414" s="662" t="s">
        <v>699</v>
      </c>
      <c r="G414" s="661" t="s">
        <v>1653</v>
      </c>
      <c r="H414" s="662" t="s">
        <v>1618</v>
      </c>
      <c r="I414" s="659" t="s">
        <v>1619</v>
      </c>
      <c r="J414" s="857" t="s">
        <v>759</v>
      </c>
      <c r="K414" s="858">
        <v>100</v>
      </c>
      <c r="L414" s="665"/>
      <c r="M414" s="869">
        <v>1</v>
      </c>
      <c r="N414" s="660">
        <v>1</v>
      </c>
      <c r="O414" s="833">
        <v>1</v>
      </c>
      <c r="P414" s="834">
        <v>1</v>
      </c>
      <c r="Q414" s="833">
        <v>1</v>
      </c>
      <c r="R414" s="929" t="s">
        <v>1859</v>
      </c>
    </row>
    <row r="415" spans="1:18" ht="14.4" x14ac:dyDescent="0.25">
      <c r="A415" s="662" t="s">
        <v>17</v>
      </c>
      <c r="B415" s="662" t="s">
        <v>1610</v>
      </c>
      <c r="C415" s="662" t="s">
        <v>1831</v>
      </c>
      <c r="D415" s="662" t="s">
        <v>1828</v>
      </c>
      <c r="E415" s="664" t="s">
        <v>1633</v>
      </c>
      <c r="F415" s="662" t="s">
        <v>699</v>
      </c>
      <c r="G415" s="661" t="s">
        <v>1653</v>
      </c>
      <c r="H415" s="662" t="s">
        <v>1618</v>
      </c>
      <c r="I415" s="659" t="s">
        <v>1619</v>
      </c>
      <c r="J415" s="857" t="s">
        <v>759</v>
      </c>
      <c r="K415" s="858">
        <v>100</v>
      </c>
      <c r="L415" s="665"/>
      <c r="M415" s="859">
        <v>280</v>
      </c>
      <c r="N415" s="663">
        <v>279</v>
      </c>
      <c r="O415" s="833">
        <v>0.99642857142857144</v>
      </c>
      <c r="P415" s="834">
        <v>0.99642857142857144</v>
      </c>
      <c r="Q415" s="833">
        <v>0.99642857142857144</v>
      </c>
      <c r="R415" s="929" t="s">
        <v>1859</v>
      </c>
    </row>
    <row r="416" spans="1:18" ht="14.4" x14ac:dyDescent="0.25">
      <c r="A416" s="662" t="s">
        <v>17</v>
      </c>
      <c r="B416" s="662" t="s">
        <v>1610</v>
      </c>
      <c r="C416" s="662" t="s">
        <v>1831</v>
      </c>
      <c r="D416" s="662" t="s">
        <v>1835</v>
      </c>
      <c r="E416" s="664" t="s">
        <v>1636</v>
      </c>
      <c r="F416" s="662" t="s">
        <v>699</v>
      </c>
      <c r="G416" s="661" t="s">
        <v>1653</v>
      </c>
      <c r="H416" s="662" t="s">
        <v>1618</v>
      </c>
      <c r="I416" s="659" t="s">
        <v>1619</v>
      </c>
      <c r="J416" s="857" t="s">
        <v>759</v>
      </c>
      <c r="K416" s="858">
        <v>100</v>
      </c>
      <c r="L416" s="665"/>
      <c r="M416" s="859">
        <v>36</v>
      </c>
      <c r="N416" s="663">
        <v>36</v>
      </c>
      <c r="O416" s="833">
        <v>1</v>
      </c>
      <c r="P416" s="834">
        <v>1</v>
      </c>
      <c r="Q416" s="833">
        <v>1</v>
      </c>
      <c r="R416" s="929" t="s">
        <v>1859</v>
      </c>
    </row>
    <row r="417" spans="1:18" ht="14.4" x14ac:dyDescent="0.25">
      <c r="A417" s="662" t="s">
        <v>17</v>
      </c>
      <c r="B417" s="662" t="s">
        <v>1610</v>
      </c>
      <c r="C417" s="662" t="s">
        <v>1832</v>
      </c>
      <c r="D417" s="662" t="s">
        <v>1828</v>
      </c>
      <c r="E417" s="664" t="s">
        <v>1633</v>
      </c>
      <c r="F417" s="662" t="s">
        <v>699</v>
      </c>
      <c r="G417" s="661" t="s">
        <v>1653</v>
      </c>
      <c r="H417" s="662" t="s">
        <v>1618</v>
      </c>
      <c r="I417" s="659" t="s">
        <v>1619</v>
      </c>
      <c r="J417" s="857" t="s">
        <v>759</v>
      </c>
      <c r="K417" s="858">
        <v>100</v>
      </c>
      <c r="L417" s="665"/>
      <c r="M417" s="859">
        <v>15</v>
      </c>
      <c r="N417" s="663">
        <v>15</v>
      </c>
      <c r="O417" s="833">
        <v>1</v>
      </c>
      <c r="P417" s="834">
        <v>1</v>
      </c>
      <c r="Q417" s="833">
        <v>1</v>
      </c>
      <c r="R417" s="929" t="s">
        <v>1859</v>
      </c>
    </row>
    <row r="418" spans="1:18" ht="14.4" x14ac:dyDescent="0.25">
      <c r="A418" s="662" t="s">
        <v>17</v>
      </c>
      <c r="B418" s="662" t="s">
        <v>1610</v>
      </c>
      <c r="C418" s="662" t="s">
        <v>1832</v>
      </c>
      <c r="D418" s="662" t="s">
        <v>1835</v>
      </c>
      <c r="E418" s="664" t="s">
        <v>1636</v>
      </c>
      <c r="F418" s="662" t="s">
        <v>699</v>
      </c>
      <c r="G418" s="661" t="s">
        <v>1653</v>
      </c>
      <c r="H418" s="662" t="s">
        <v>1618</v>
      </c>
      <c r="I418" s="659" t="s">
        <v>1619</v>
      </c>
      <c r="J418" s="857" t="s">
        <v>759</v>
      </c>
      <c r="K418" s="858">
        <v>100</v>
      </c>
      <c r="L418" s="665"/>
      <c r="M418" s="859">
        <v>1</v>
      </c>
      <c r="N418" s="663">
        <v>1</v>
      </c>
      <c r="O418" s="833">
        <v>1</v>
      </c>
      <c r="P418" s="834">
        <v>1</v>
      </c>
      <c r="Q418" s="833">
        <v>1</v>
      </c>
      <c r="R418" s="929" t="s">
        <v>1859</v>
      </c>
    </row>
    <row r="419" spans="1:18" ht="14.4" x14ac:dyDescent="0.25">
      <c r="A419" s="662" t="s">
        <v>17</v>
      </c>
      <c r="B419" s="662" t="s">
        <v>1610</v>
      </c>
      <c r="C419" s="662" t="s">
        <v>1833</v>
      </c>
      <c r="D419" s="662" t="s">
        <v>1828</v>
      </c>
      <c r="E419" s="664" t="s">
        <v>1633</v>
      </c>
      <c r="F419" s="662" t="s">
        <v>699</v>
      </c>
      <c r="G419" s="661" t="s">
        <v>1653</v>
      </c>
      <c r="H419" s="662" t="s">
        <v>1618</v>
      </c>
      <c r="I419" s="659" t="s">
        <v>1619</v>
      </c>
      <c r="J419" s="857" t="s">
        <v>759</v>
      </c>
      <c r="K419" s="858">
        <v>100</v>
      </c>
      <c r="L419" s="665"/>
      <c r="M419" s="859">
        <v>6</v>
      </c>
      <c r="N419" s="663">
        <v>6</v>
      </c>
      <c r="O419" s="833">
        <v>1</v>
      </c>
      <c r="P419" s="834">
        <v>1</v>
      </c>
      <c r="Q419" s="833">
        <v>1</v>
      </c>
      <c r="R419" s="929" t="s">
        <v>1859</v>
      </c>
    </row>
    <row r="420" spans="1:18" ht="14.4" x14ac:dyDescent="0.25">
      <c r="A420" s="662" t="s">
        <v>17</v>
      </c>
      <c r="B420" s="662" t="s">
        <v>1610</v>
      </c>
      <c r="C420" s="662" t="s">
        <v>1834</v>
      </c>
      <c r="D420" s="662" t="s">
        <v>1835</v>
      </c>
      <c r="E420" s="664" t="s">
        <v>1636</v>
      </c>
      <c r="F420" s="662" t="s">
        <v>699</v>
      </c>
      <c r="G420" s="661" t="s">
        <v>1653</v>
      </c>
      <c r="H420" s="662" t="s">
        <v>1618</v>
      </c>
      <c r="I420" s="659" t="s">
        <v>1619</v>
      </c>
      <c r="J420" s="857" t="s">
        <v>759</v>
      </c>
      <c r="K420" s="858">
        <v>100</v>
      </c>
      <c r="L420" s="665"/>
      <c r="M420" s="859">
        <v>1</v>
      </c>
      <c r="N420" s="663">
        <v>1</v>
      </c>
      <c r="O420" s="833">
        <v>1</v>
      </c>
      <c r="P420" s="834">
        <v>1</v>
      </c>
      <c r="Q420" s="833">
        <v>1</v>
      </c>
      <c r="R420" s="929" t="s">
        <v>1859</v>
      </c>
    </row>
    <row r="421" spans="1:18" s="868" customFormat="1" ht="14.4" x14ac:dyDescent="0.25">
      <c r="A421" s="860" t="s">
        <v>17</v>
      </c>
      <c r="B421" s="860" t="s">
        <v>1610</v>
      </c>
      <c r="C421" s="860" t="s">
        <v>1834</v>
      </c>
      <c r="D421" s="860" t="s">
        <v>1828</v>
      </c>
      <c r="E421" s="860" t="s">
        <v>1633</v>
      </c>
      <c r="F421" s="860" t="s">
        <v>699</v>
      </c>
      <c r="G421" s="871" t="s">
        <v>1653</v>
      </c>
      <c r="H421" s="860" t="s">
        <v>1618</v>
      </c>
      <c r="I421" s="861" t="s">
        <v>1619</v>
      </c>
      <c r="J421" s="862" t="s">
        <v>759</v>
      </c>
      <c r="K421" s="863">
        <v>100</v>
      </c>
      <c r="L421" s="864"/>
      <c r="M421" s="865">
        <v>18</v>
      </c>
      <c r="N421" s="866">
        <v>18</v>
      </c>
      <c r="O421" s="867">
        <v>1</v>
      </c>
      <c r="P421" s="867">
        <v>1</v>
      </c>
      <c r="Q421" s="867">
        <v>1</v>
      </c>
      <c r="R421" s="881" t="s">
        <v>1861</v>
      </c>
    </row>
    <row r="422" spans="1:18" ht="14.4" x14ac:dyDescent="0.25">
      <c r="A422" s="662" t="s">
        <v>17</v>
      </c>
      <c r="B422" s="662" t="s">
        <v>1610</v>
      </c>
      <c r="C422" s="662" t="s">
        <v>1841</v>
      </c>
      <c r="D422" s="662" t="s">
        <v>1835</v>
      </c>
      <c r="E422" s="658" t="s">
        <v>1640</v>
      </c>
      <c r="F422" s="662" t="s">
        <v>699</v>
      </c>
      <c r="G422" s="661" t="s">
        <v>1653</v>
      </c>
      <c r="H422" s="662" t="s">
        <v>1618</v>
      </c>
      <c r="I422" s="659" t="s">
        <v>1619</v>
      </c>
      <c r="J422" s="857" t="s">
        <v>759</v>
      </c>
      <c r="K422" s="858">
        <v>100</v>
      </c>
      <c r="L422" s="665"/>
      <c r="M422" s="859">
        <v>1</v>
      </c>
      <c r="N422" s="663">
        <v>1</v>
      </c>
      <c r="O422" s="833">
        <v>1</v>
      </c>
      <c r="P422" s="834">
        <v>1</v>
      </c>
      <c r="Q422" s="833">
        <v>1</v>
      </c>
      <c r="R422" s="929" t="s">
        <v>1859</v>
      </c>
    </row>
    <row r="423" spans="1:18" ht="14.4" x14ac:dyDescent="0.25">
      <c r="A423" s="662" t="s">
        <v>17</v>
      </c>
      <c r="B423" s="662" t="s">
        <v>1610</v>
      </c>
      <c r="C423" s="662" t="s">
        <v>1841</v>
      </c>
      <c r="D423" s="662" t="s">
        <v>1836</v>
      </c>
      <c r="E423" s="664" t="s">
        <v>1640</v>
      </c>
      <c r="F423" s="662" t="s">
        <v>699</v>
      </c>
      <c r="G423" s="661" t="s">
        <v>1653</v>
      </c>
      <c r="H423" s="662" t="s">
        <v>1618</v>
      </c>
      <c r="I423" s="659" t="s">
        <v>1619</v>
      </c>
      <c r="J423" s="857" t="s">
        <v>759</v>
      </c>
      <c r="K423" s="858">
        <v>100</v>
      </c>
      <c r="L423" s="665"/>
      <c r="M423" s="859">
        <v>1</v>
      </c>
      <c r="N423" s="663">
        <v>1</v>
      </c>
      <c r="O423" s="833">
        <v>1</v>
      </c>
      <c r="P423" s="834">
        <v>1</v>
      </c>
      <c r="Q423" s="833">
        <v>1</v>
      </c>
      <c r="R423" s="929" t="s">
        <v>1859</v>
      </c>
    </row>
    <row r="424" spans="1:18" ht="14.4" x14ac:dyDescent="0.25">
      <c r="A424" s="662" t="s">
        <v>17</v>
      </c>
      <c r="B424" s="662" t="s">
        <v>1610</v>
      </c>
      <c r="C424" s="662" t="s">
        <v>1842</v>
      </c>
      <c r="D424" s="662" t="s">
        <v>1837</v>
      </c>
      <c r="E424" s="664" t="s">
        <v>1638</v>
      </c>
      <c r="F424" s="662" t="s">
        <v>699</v>
      </c>
      <c r="G424" s="661" t="s">
        <v>1653</v>
      </c>
      <c r="H424" s="662" t="s">
        <v>1618</v>
      </c>
      <c r="I424" s="659" t="s">
        <v>1619</v>
      </c>
      <c r="J424" s="857" t="s">
        <v>759</v>
      </c>
      <c r="K424" s="858">
        <v>100</v>
      </c>
      <c r="L424" s="665"/>
      <c r="M424" s="859">
        <v>2</v>
      </c>
      <c r="N424" s="663">
        <v>2</v>
      </c>
      <c r="O424" s="833">
        <v>1</v>
      </c>
      <c r="P424" s="834">
        <v>1</v>
      </c>
      <c r="Q424" s="833">
        <v>1</v>
      </c>
      <c r="R424" s="929" t="s">
        <v>1859</v>
      </c>
    </row>
    <row r="425" spans="1:18" ht="14.4" x14ac:dyDescent="0.25">
      <c r="A425" s="662" t="s">
        <v>17</v>
      </c>
      <c r="B425" s="662" t="s">
        <v>1610</v>
      </c>
      <c r="C425" s="662" t="s">
        <v>1842</v>
      </c>
      <c r="D425" s="662" t="s">
        <v>1838</v>
      </c>
      <c r="E425" s="664" t="s">
        <v>1639</v>
      </c>
      <c r="F425" s="662" t="s">
        <v>699</v>
      </c>
      <c r="G425" s="661" t="s">
        <v>1653</v>
      </c>
      <c r="H425" s="662" t="s">
        <v>1618</v>
      </c>
      <c r="I425" s="659" t="s">
        <v>1619</v>
      </c>
      <c r="J425" s="857" t="s">
        <v>759</v>
      </c>
      <c r="K425" s="858">
        <v>100</v>
      </c>
      <c r="L425" s="665"/>
      <c r="M425" s="859">
        <v>8</v>
      </c>
      <c r="N425" s="663">
        <v>8</v>
      </c>
      <c r="O425" s="833">
        <v>1</v>
      </c>
      <c r="P425" s="834">
        <v>1</v>
      </c>
      <c r="Q425" s="833">
        <v>1</v>
      </c>
      <c r="R425" s="929" t="s">
        <v>1859</v>
      </c>
    </row>
    <row r="426" spans="1:18" ht="14.4" x14ac:dyDescent="0.25">
      <c r="A426" s="662" t="s">
        <v>17</v>
      </c>
      <c r="B426" s="662" t="s">
        <v>1610</v>
      </c>
      <c r="C426" s="662" t="s">
        <v>1842</v>
      </c>
      <c r="D426" s="662" t="s">
        <v>1843</v>
      </c>
      <c r="E426" s="664" t="s">
        <v>1639</v>
      </c>
      <c r="F426" s="662" t="s">
        <v>699</v>
      </c>
      <c r="G426" s="661" t="s">
        <v>1653</v>
      </c>
      <c r="H426" s="662" t="s">
        <v>1618</v>
      </c>
      <c r="I426" s="659" t="s">
        <v>1619</v>
      </c>
      <c r="J426" s="857" t="s">
        <v>759</v>
      </c>
      <c r="K426" s="858">
        <v>100</v>
      </c>
      <c r="L426" s="665"/>
      <c r="M426" s="859">
        <v>9</v>
      </c>
      <c r="N426" s="663">
        <v>9</v>
      </c>
      <c r="O426" s="833">
        <v>1</v>
      </c>
      <c r="P426" s="834">
        <v>1</v>
      </c>
      <c r="Q426" s="833">
        <v>1</v>
      </c>
      <c r="R426" s="929" t="s">
        <v>1859</v>
      </c>
    </row>
    <row r="427" spans="1:18" ht="14.4" x14ac:dyDescent="0.25">
      <c r="A427" s="662" t="s">
        <v>17</v>
      </c>
      <c r="B427" s="662" t="s">
        <v>1610</v>
      </c>
      <c r="C427" s="662" t="s">
        <v>1842</v>
      </c>
      <c r="D427" s="662" t="s">
        <v>1835</v>
      </c>
      <c r="E427" s="658" t="s">
        <v>1616</v>
      </c>
      <c r="F427" s="662" t="s">
        <v>699</v>
      </c>
      <c r="G427" s="661" t="s">
        <v>1653</v>
      </c>
      <c r="H427" s="662" t="s">
        <v>1618</v>
      </c>
      <c r="I427" s="659" t="s">
        <v>1619</v>
      </c>
      <c r="J427" s="857" t="s">
        <v>759</v>
      </c>
      <c r="K427" s="858">
        <v>100</v>
      </c>
      <c r="L427" s="665"/>
      <c r="M427" s="859">
        <v>4</v>
      </c>
      <c r="N427" s="663">
        <v>4</v>
      </c>
      <c r="O427" s="833">
        <v>1</v>
      </c>
      <c r="P427" s="834">
        <v>1</v>
      </c>
      <c r="Q427" s="833">
        <v>1</v>
      </c>
      <c r="R427" s="929" t="s">
        <v>1859</v>
      </c>
    </row>
    <row r="428" spans="1:18" ht="15" customHeight="1" x14ac:dyDescent="0.25">
      <c r="A428" s="662" t="s">
        <v>17</v>
      </c>
      <c r="B428" s="662" t="s">
        <v>1610</v>
      </c>
      <c r="C428" s="662" t="s">
        <v>1839</v>
      </c>
      <c r="D428" s="662" t="s">
        <v>1837</v>
      </c>
      <c r="E428" s="664" t="s">
        <v>1654</v>
      </c>
      <c r="F428" s="662" t="s">
        <v>699</v>
      </c>
      <c r="G428" s="662" t="s">
        <v>1628</v>
      </c>
      <c r="H428" s="662" t="s">
        <v>1618</v>
      </c>
      <c r="I428" s="659" t="s">
        <v>1619</v>
      </c>
      <c r="J428" s="857" t="s">
        <v>759</v>
      </c>
      <c r="K428" s="858">
        <v>100</v>
      </c>
      <c r="L428" s="665"/>
      <c r="M428" s="859">
        <v>6</v>
      </c>
      <c r="N428" s="663">
        <v>6</v>
      </c>
      <c r="O428" s="833">
        <v>1</v>
      </c>
      <c r="P428" s="834">
        <v>1</v>
      </c>
      <c r="Q428" s="833">
        <v>1</v>
      </c>
      <c r="R428" s="930"/>
    </row>
    <row r="429" spans="1:18" ht="15" customHeight="1" x14ac:dyDescent="0.25">
      <c r="A429" s="662" t="s">
        <v>17</v>
      </c>
      <c r="B429" s="662" t="s">
        <v>1610</v>
      </c>
      <c r="C429" s="662" t="s">
        <v>1839</v>
      </c>
      <c r="D429" s="662" t="s">
        <v>1836</v>
      </c>
      <c r="E429" s="664" t="s">
        <v>1654</v>
      </c>
      <c r="F429" s="662" t="s">
        <v>699</v>
      </c>
      <c r="G429" s="662" t="s">
        <v>1628</v>
      </c>
      <c r="H429" s="872" t="s">
        <v>1618</v>
      </c>
      <c r="I429" s="873" t="s">
        <v>1619</v>
      </c>
      <c r="J429" s="874" t="s">
        <v>759</v>
      </c>
      <c r="K429" s="875">
        <v>100</v>
      </c>
      <c r="L429" s="665"/>
      <c r="M429" s="876">
        <v>10</v>
      </c>
      <c r="N429" s="877">
        <v>10</v>
      </c>
      <c r="O429" s="878">
        <v>1</v>
      </c>
      <c r="P429" s="879">
        <v>1</v>
      </c>
      <c r="Q429" s="878">
        <v>1</v>
      </c>
      <c r="R429" s="932"/>
    </row>
    <row r="430" spans="1:18" s="882" customFormat="1" ht="15" customHeight="1" x14ac:dyDescent="0.25">
      <c r="A430" s="862" t="s">
        <v>17</v>
      </c>
      <c r="B430" s="862" t="s">
        <v>1610</v>
      </c>
      <c r="C430" s="862" t="s">
        <v>1839</v>
      </c>
      <c r="D430" s="862" t="s">
        <v>1838</v>
      </c>
      <c r="E430" s="862" t="s">
        <v>1654</v>
      </c>
      <c r="F430" s="862" t="s">
        <v>699</v>
      </c>
      <c r="G430" s="862" t="s">
        <v>1628</v>
      </c>
      <c r="H430" s="862" t="s">
        <v>1618</v>
      </c>
      <c r="I430" s="880" t="s">
        <v>1619</v>
      </c>
      <c r="J430" s="862" t="s">
        <v>759</v>
      </c>
      <c r="K430" s="863">
        <v>100</v>
      </c>
      <c r="L430" s="881"/>
      <c r="M430" s="865">
        <v>3</v>
      </c>
      <c r="N430" s="866">
        <v>3</v>
      </c>
      <c r="O430" s="867">
        <v>1</v>
      </c>
      <c r="P430" s="867">
        <v>1</v>
      </c>
      <c r="Q430" s="867">
        <v>1</v>
      </c>
      <c r="R430" s="931" t="s">
        <v>1862</v>
      </c>
    </row>
    <row r="431" spans="1:18" ht="15" customHeight="1" x14ac:dyDescent="0.25">
      <c r="A431" s="662" t="s">
        <v>17</v>
      </c>
      <c r="B431" s="662" t="s">
        <v>1610</v>
      </c>
      <c r="C431" s="662" t="s">
        <v>1839</v>
      </c>
      <c r="D431" s="662" t="s">
        <v>1835</v>
      </c>
      <c r="E431" s="664" t="s">
        <v>1657</v>
      </c>
      <c r="F431" s="662" t="s">
        <v>699</v>
      </c>
      <c r="G431" s="662" t="s">
        <v>1628</v>
      </c>
      <c r="H431" s="883" t="s">
        <v>1618</v>
      </c>
      <c r="I431" s="884" t="s">
        <v>1619</v>
      </c>
      <c r="J431" s="885" t="s">
        <v>759</v>
      </c>
      <c r="K431" s="886">
        <v>100</v>
      </c>
      <c r="L431" s="665"/>
      <c r="M431" s="887">
        <v>24</v>
      </c>
      <c r="N431" s="888">
        <v>24</v>
      </c>
      <c r="O431" s="889">
        <v>1</v>
      </c>
      <c r="P431" s="890">
        <v>1</v>
      </c>
      <c r="Q431" s="889">
        <v>1</v>
      </c>
      <c r="R431" s="933"/>
    </row>
    <row r="432" spans="1:18" ht="15" customHeight="1" x14ac:dyDescent="0.25">
      <c r="A432" s="662" t="s">
        <v>17</v>
      </c>
      <c r="B432" s="662" t="s">
        <v>1610</v>
      </c>
      <c r="C432" s="662" t="s">
        <v>1839</v>
      </c>
      <c r="D432" s="662" t="s">
        <v>1828</v>
      </c>
      <c r="E432" s="664" t="s">
        <v>1658</v>
      </c>
      <c r="F432" s="662" t="s">
        <v>699</v>
      </c>
      <c r="G432" s="662" t="s">
        <v>1628</v>
      </c>
      <c r="H432" s="872" t="s">
        <v>1618</v>
      </c>
      <c r="I432" s="873" t="s">
        <v>1619</v>
      </c>
      <c r="J432" s="874" t="s">
        <v>759</v>
      </c>
      <c r="K432" s="875">
        <v>100</v>
      </c>
      <c r="L432" s="665"/>
      <c r="M432" s="876">
        <v>182</v>
      </c>
      <c r="N432" s="877">
        <v>182</v>
      </c>
      <c r="O432" s="878">
        <v>1</v>
      </c>
      <c r="P432" s="879">
        <v>1</v>
      </c>
      <c r="Q432" s="878">
        <v>1</v>
      </c>
      <c r="R432" s="932"/>
    </row>
    <row r="433" spans="1:18" s="902" customFormat="1" x14ac:dyDescent="0.25">
      <c r="A433" s="891" t="s">
        <v>17</v>
      </c>
      <c r="B433" s="862" t="s">
        <v>1610</v>
      </c>
      <c r="C433" s="892" t="s">
        <v>1832</v>
      </c>
      <c r="D433" s="893" t="s">
        <v>1836</v>
      </c>
      <c r="E433" s="862" t="s">
        <v>1637</v>
      </c>
      <c r="F433" s="894" t="s">
        <v>699</v>
      </c>
      <c r="G433" s="895" t="s">
        <v>1863</v>
      </c>
      <c r="H433" s="896" t="s">
        <v>1656</v>
      </c>
      <c r="I433" s="894" t="s">
        <v>1619</v>
      </c>
      <c r="J433" s="897" t="s">
        <v>759</v>
      </c>
      <c r="K433" s="898">
        <v>100</v>
      </c>
      <c r="L433" s="862"/>
      <c r="M433" s="899">
        <v>0</v>
      </c>
      <c r="N433" s="900">
        <v>0</v>
      </c>
      <c r="O433" s="901">
        <v>0</v>
      </c>
      <c r="P433" s="901">
        <v>0</v>
      </c>
      <c r="Q433" s="900">
        <v>0</v>
      </c>
      <c r="R433" s="862" t="s">
        <v>1864</v>
      </c>
    </row>
    <row r="434" spans="1:18" s="902" customFormat="1" x14ac:dyDescent="0.25">
      <c r="A434" s="891" t="s">
        <v>17</v>
      </c>
      <c r="B434" s="862" t="s">
        <v>1610</v>
      </c>
      <c r="C434" s="892" t="s">
        <v>1832</v>
      </c>
      <c r="D434" s="893" t="s">
        <v>1836</v>
      </c>
      <c r="E434" s="862" t="s">
        <v>1637</v>
      </c>
      <c r="F434" s="894" t="s">
        <v>699</v>
      </c>
      <c r="G434" s="895" t="s">
        <v>1865</v>
      </c>
      <c r="H434" s="896" t="s">
        <v>1656</v>
      </c>
      <c r="I434" s="894" t="s">
        <v>1619</v>
      </c>
      <c r="J434" s="897" t="s">
        <v>759</v>
      </c>
      <c r="K434" s="898">
        <v>100</v>
      </c>
      <c r="L434" s="862"/>
      <c r="M434" s="899">
        <v>0</v>
      </c>
      <c r="N434" s="900">
        <v>0</v>
      </c>
      <c r="O434" s="901">
        <v>0</v>
      </c>
      <c r="P434" s="901">
        <v>0</v>
      </c>
      <c r="Q434" s="900">
        <v>0</v>
      </c>
      <c r="R434" s="862" t="s">
        <v>1864</v>
      </c>
    </row>
    <row r="435" spans="1:18" s="902" customFormat="1" x14ac:dyDescent="0.25">
      <c r="A435" s="891" t="s">
        <v>17</v>
      </c>
      <c r="B435" s="862" t="s">
        <v>1610</v>
      </c>
      <c r="C435" s="892" t="s">
        <v>1832</v>
      </c>
      <c r="D435" s="893" t="s">
        <v>1836</v>
      </c>
      <c r="E435" s="862" t="s">
        <v>1637</v>
      </c>
      <c r="F435" s="894" t="s">
        <v>699</v>
      </c>
      <c r="G435" s="895" t="s">
        <v>1660</v>
      </c>
      <c r="H435" s="896" t="s">
        <v>1656</v>
      </c>
      <c r="I435" s="894" t="s">
        <v>1619</v>
      </c>
      <c r="J435" s="897" t="s">
        <v>759</v>
      </c>
      <c r="K435" s="898">
        <v>100</v>
      </c>
      <c r="L435" s="862"/>
      <c r="M435" s="899">
        <v>0</v>
      </c>
      <c r="N435" s="900">
        <v>0</v>
      </c>
      <c r="O435" s="901">
        <v>0</v>
      </c>
      <c r="P435" s="901">
        <v>0</v>
      </c>
      <c r="Q435" s="900">
        <v>0</v>
      </c>
      <c r="R435" s="862" t="s">
        <v>1864</v>
      </c>
    </row>
    <row r="436" spans="1:18" s="902" customFormat="1" x14ac:dyDescent="0.25">
      <c r="A436" s="891" t="s">
        <v>17</v>
      </c>
      <c r="B436" s="862" t="s">
        <v>1610</v>
      </c>
      <c r="C436" s="892" t="s">
        <v>1832</v>
      </c>
      <c r="D436" s="893" t="s">
        <v>1836</v>
      </c>
      <c r="E436" s="862" t="s">
        <v>1637</v>
      </c>
      <c r="F436" s="894" t="s">
        <v>699</v>
      </c>
      <c r="G436" s="895" t="s">
        <v>1866</v>
      </c>
      <c r="H436" s="896" t="s">
        <v>1656</v>
      </c>
      <c r="I436" s="894" t="s">
        <v>1619</v>
      </c>
      <c r="J436" s="897" t="s">
        <v>759</v>
      </c>
      <c r="K436" s="898">
        <v>100</v>
      </c>
      <c r="L436" s="862"/>
      <c r="M436" s="899">
        <v>0</v>
      </c>
      <c r="N436" s="900">
        <v>0</v>
      </c>
      <c r="O436" s="901">
        <v>0</v>
      </c>
      <c r="P436" s="901">
        <v>0</v>
      </c>
      <c r="Q436" s="900">
        <v>0</v>
      </c>
      <c r="R436" s="862" t="s">
        <v>1864</v>
      </c>
    </row>
    <row r="437" spans="1:18" s="902" customFormat="1" x14ac:dyDescent="0.25">
      <c r="A437" s="891" t="s">
        <v>17</v>
      </c>
      <c r="B437" s="862" t="s">
        <v>1610</v>
      </c>
      <c r="C437" s="892" t="s">
        <v>1832</v>
      </c>
      <c r="D437" s="893" t="s">
        <v>1836</v>
      </c>
      <c r="E437" s="862" t="s">
        <v>1637</v>
      </c>
      <c r="F437" s="894" t="s">
        <v>699</v>
      </c>
      <c r="G437" s="895" t="s">
        <v>1037</v>
      </c>
      <c r="H437" s="896" t="s">
        <v>1656</v>
      </c>
      <c r="I437" s="894" t="s">
        <v>1619</v>
      </c>
      <c r="J437" s="897" t="s">
        <v>759</v>
      </c>
      <c r="K437" s="898">
        <v>100</v>
      </c>
      <c r="L437" s="862"/>
      <c r="M437" s="899">
        <v>0</v>
      </c>
      <c r="N437" s="900">
        <v>0</v>
      </c>
      <c r="O437" s="901">
        <v>0</v>
      </c>
      <c r="P437" s="901">
        <v>0</v>
      </c>
      <c r="Q437" s="900">
        <v>0</v>
      </c>
      <c r="R437" s="862" t="s">
        <v>1864</v>
      </c>
    </row>
    <row r="438" spans="1:18" s="902" customFormat="1" x14ac:dyDescent="0.25">
      <c r="A438" s="891" t="s">
        <v>17</v>
      </c>
      <c r="B438" s="862" t="s">
        <v>1610</v>
      </c>
      <c r="C438" s="892" t="s">
        <v>1832</v>
      </c>
      <c r="D438" s="893" t="s">
        <v>1836</v>
      </c>
      <c r="E438" s="862" t="s">
        <v>1637</v>
      </c>
      <c r="F438" s="894" t="s">
        <v>699</v>
      </c>
      <c r="G438" s="895" t="s">
        <v>1664</v>
      </c>
      <c r="H438" s="896" t="s">
        <v>1635</v>
      </c>
      <c r="I438" s="894" t="s">
        <v>1619</v>
      </c>
      <c r="J438" s="897" t="s">
        <v>759</v>
      </c>
      <c r="K438" s="898">
        <v>100</v>
      </c>
      <c r="L438" s="862"/>
      <c r="M438" s="899">
        <v>0</v>
      </c>
      <c r="N438" s="900">
        <v>0</v>
      </c>
      <c r="O438" s="901">
        <v>0</v>
      </c>
      <c r="P438" s="901">
        <v>0</v>
      </c>
      <c r="Q438" s="900">
        <v>0</v>
      </c>
      <c r="R438" s="862" t="s">
        <v>1864</v>
      </c>
    </row>
    <row r="439" spans="1:18" s="902" customFormat="1" x14ac:dyDescent="0.25">
      <c r="A439" s="891" t="s">
        <v>17</v>
      </c>
      <c r="B439" s="862" t="s">
        <v>1610</v>
      </c>
      <c r="C439" s="892" t="s">
        <v>1832</v>
      </c>
      <c r="D439" s="893" t="s">
        <v>1836</v>
      </c>
      <c r="E439" s="862" t="s">
        <v>1637</v>
      </c>
      <c r="F439" s="894" t="s">
        <v>699</v>
      </c>
      <c r="G439" s="895" t="s">
        <v>1634</v>
      </c>
      <c r="H439" s="896" t="s">
        <v>1635</v>
      </c>
      <c r="I439" s="894" t="s">
        <v>1619</v>
      </c>
      <c r="J439" s="897" t="s">
        <v>759</v>
      </c>
      <c r="K439" s="898">
        <v>100</v>
      </c>
      <c r="L439" s="862"/>
      <c r="M439" s="899">
        <v>0</v>
      </c>
      <c r="N439" s="900">
        <v>0</v>
      </c>
      <c r="O439" s="901">
        <v>0</v>
      </c>
      <c r="P439" s="901">
        <v>0</v>
      </c>
      <c r="Q439" s="900">
        <v>0</v>
      </c>
      <c r="R439" s="862" t="s">
        <v>1864</v>
      </c>
    </row>
    <row r="440" spans="1:18" s="902" customFormat="1" x14ac:dyDescent="0.25">
      <c r="A440" s="891" t="s">
        <v>17</v>
      </c>
      <c r="B440" s="862" t="s">
        <v>1610</v>
      </c>
      <c r="C440" s="892" t="s">
        <v>1832</v>
      </c>
      <c r="D440" s="893" t="s">
        <v>1836</v>
      </c>
      <c r="E440" s="862" t="s">
        <v>1637</v>
      </c>
      <c r="F440" s="894" t="s">
        <v>699</v>
      </c>
      <c r="G440" s="895" t="s">
        <v>1867</v>
      </c>
      <c r="H440" s="896" t="s">
        <v>1635</v>
      </c>
      <c r="I440" s="894" t="s">
        <v>1619</v>
      </c>
      <c r="J440" s="897" t="s">
        <v>759</v>
      </c>
      <c r="K440" s="898">
        <v>100</v>
      </c>
      <c r="L440" s="862"/>
      <c r="M440" s="899">
        <v>0</v>
      </c>
      <c r="N440" s="900">
        <v>0</v>
      </c>
      <c r="O440" s="901">
        <v>0</v>
      </c>
      <c r="P440" s="901">
        <v>0</v>
      </c>
      <c r="Q440" s="900">
        <v>0</v>
      </c>
      <c r="R440" s="862" t="s">
        <v>1864</v>
      </c>
    </row>
    <row r="441" spans="1:18" s="902" customFormat="1" x14ac:dyDescent="0.25">
      <c r="A441" s="891" t="s">
        <v>17</v>
      </c>
      <c r="B441" s="862" t="s">
        <v>1610</v>
      </c>
      <c r="C441" s="892" t="s">
        <v>1832</v>
      </c>
      <c r="D441" s="893" t="s">
        <v>1836</v>
      </c>
      <c r="E441" s="862" t="s">
        <v>1637</v>
      </c>
      <c r="F441" s="894" t="s">
        <v>699</v>
      </c>
      <c r="G441" s="895" t="s">
        <v>1868</v>
      </c>
      <c r="H441" s="896" t="s">
        <v>1618</v>
      </c>
      <c r="I441" s="894" t="s">
        <v>1619</v>
      </c>
      <c r="J441" s="897" t="s">
        <v>759</v>
      </c>
      <c r="K441" s="898">
        <v>100</v>
      </c>
      <c r="L441" s="862"/>
      <c r="M441" s="899">
        <v>0</v>
      </c>
      <c r="N441" s="900">
        <v>0</v>
      </c>
      <c r="O441" s="901">
        <v>0</v>
      </c>
      <c r="P441" s="901">
        <v>0</v>
      </c>
      <c r="Q441" s="900">
        <v>0</v>
      </c>
      <c r="R441" s="862" t="s">
        <v>1864</v>
      </c>
    </row>
    <row r="442" spans="1:18" s="916" customFormat="1" x14ac:dyDescent="0.25">
      <c r="A442" s="903" t="s">
        <v>17</v>
      </c>
      <c r="B442" s="860" t="s">
        <v>1610</v>
      </c>
      <c r="C442" s="904" t="s">
        <v>1827</v>
      </c>
      <c r="D442" s="905" t="s">
        <v>1828</v>
      </c>
      <c r="E442" s="860" t="s">
        <v>1633</v>
      </c>
      <c r="F442" s="906" t="s">
        <v>1646</v>
      </c>
      <c r="G442" s="907" t="s">
        <v>1665</v>
      </c>
      <c r="H442" s="908" t="s">
        <v>1645</v>
      </c>
      <c r="I442" s="909" t="s">
        <v>1619</v>
      </c>
      <c r="J442" s="910" t="s">
        <v>1648</v>
      </c>
      <c r="K442" s="911">
        <v>100</v>
      </c>
      <c r="L442" s="860"/>
      <c r="M442" s="912">
        <v>192</v>
      </c>
      <c r="N442" s="913">
        <v>190</v>
      </c>
      <c r="O442" s="914">
        <v>0.99</v>
      </c>
      <c r="P442" s="914">
        <v>0.99</v>
      </c>
      <c r="Q442" s="914">
        <v>0.99</v>
      </c>
      <c r="R442" s="915"/>
    </row>
    <row r="443" spans="1:18" s="916" customFormat="1" x14ac:dyDescent="0.25">
      <c r="A443" s="903" t="s">
        <v>17</v>
      </c>
      <c r="B443" s="860" t="s">
        <v>1610</v>
      </c>
      <c r="C443" s="904" t="s">
        <v>1827</v>
      </c>
      <c r="D443" s="905" t="s">
        <v>1828</v>
      </c>
      <c r="E443" s="860" t="s">
        <v>1633</v>
      </c>
      <c r="F443" s="906" t="s">
        <v>1646</v>
      </c>
      <c r="G443" s="907" t="s">
        <v>1666</v>
      </c>
      <c r="H443" s="917" t="s">
        <v>1645</v>
      </c>
      <c r="I443" s="906" t="s">
        <v>1619</v>
      </c>
      <c r="J443" s="897" t="s">
        <v>1648</v>
      </c>
      <c r="K443" s="898">
        <v>100</v>
      </c>
      <c r="L443" s="860"/>
      <c r="M443" s="899">
        <v>192</v>
      </c>
      <c r="N443" s="900">
        <v>190</v>
      </c>
      <c r="O443" s="901">
        <v>0.99</v>
      </c>
      <c r="P443" s="901">
        <v>0.99</v>
      </c>
      <c r="Q443" s="901">
        <v>0.99</v>
      </c>
      <c r="R443" s="860"/>
    </row>
    <row r="444" spans="1:18" s="916" customFormat="1" x14ac:dyDescent="0.25">
      <c r="A444" s="903" t="s">
        <v>17</v>
      </c>
      <c r="B444" s="860" t="s">
        <v>1610</v>
      </c>
      <c r="C444" s="904" t="s">
        <v>1827</v>
      </c>
      <c r="D444" s="905" t="s">
        <v>1828</v>
      </c>
      <c r="E444" s="860" t="s">
        <v>1633</v>
      </c>
      <c r="F444" s="906" t="s">
        <v>1646</v>
      </c>
      <c r="G444" s="907" t="s">
        <v>1667</v>
      </c>
      <c r="H444" s="917" t="s">
        <v>1645</v>
      </c>
      <c r="I444" s="906" t="s">
        <v>1619</v>
      </c>
      <c r="J444" s="897" t="s">
        <v>1648</v>
      </c>
      <c r="K444" s="898">
        <v>100</v>
      </c>
      <c r="L444" s="860"/>
      <c r="M444" s="899">
        <v>192</v>
      </c>
      <c r="N444" s="900">
        <v>190</v>
      </c>
      <c r="O444" s="901">
        <v>0.99</v>
      </c>
      <c r="P444" s="901">
        <v>0.99</v>
      </c>
      <c r="Q444" s="901">
        <v>0.99</v>
      </c>
      <c r="R444" s="860"/>
    </row>
    <row r="445" spans="1:18" s="916" customFormat="1" x14ac:dyDescent="0.25">
      <c r="A445" s="903" t="s">
        <v>17</v>
      </c>
      <c r="B445" s="860" t="s">
        <v>1610</v>
      </c>
      <c r="C445" s="904" t="s">
        <v>1827</v>
      </c>
      <c r="D445" s="905" t="s">
        <v>1828</v>
      </c>
      <c r="E445" s="860" t="s">
        <v>1633</v>
      </c>
      <c r="F445" s="906" t="s">
        <v>1646</v>
      </c>
      <c r="G445" s="907" t="s">
        <v>1647</v>
      </c>
      <c r="H445" s="917" t="s">
        <v>1645</v>
      </c>
      <c r="I445" s="906" t="s">
        <v>1619</v>
      </c>
      <c r="J445" s="897" t="s">
        <v>1648</v>
      </c>
      <c r="K445" s="898">
        <v>100</v>
      </c>
      <c r="L445" s="860"/>
      <c r="M445" s="899">
        <v>192</v>
      </c>
      <c r="N445" s="900">
        <v>190</v>
      </c>
      <c r="O445" s="901">
        <v>0.99</v>
      </c>
      <c r="P445" s="901">
        <v>0.99</v>
      </c>
      <c r="Q445" s="901">
        <v>0.99</v>
      </c>
      <c r="R445" s="860"/>
    </row>
    <row r="446" spans="1:18" s="916" customFormat="1" x14ac:dyDescent="0.25">
      <c r="A446" s="903" t="s">
        <v>17</v>
      </c>
      <c r="B446" s="860" t="s">
        <v>1610</v>
      </c>
      <c r="C446" s="904" t="s">
        <v>1827</v>
      </c>
      <c r="D446" s="905" t="s">
        <v>1828</v>
      </c>
      <c r="E446" s="860" t="s">
        <v>1633</v>
      </c>
      <c r="F446" s="906" t="s">
        <v>1646</v>
      </c>
      <c r="G446" s="907" t="s">
        <v>1649</v>
      </c>
      <c r="H446" s="917" t="s">
        <v>1645</v>
      </c>
      <c r="I446" s="906" t="s">
        <v>1619</v>
      </c>
      <c r="J446" s="897" t="s">
        <v>1648</v>
      </c>
      <c r="K446" s="898">
        <v>100</v>
      </c>
      <c r="L446" s="860"/>
      <c r="M446" s="899">
        <v>192</v>
      </c>
      <c r="N446" s="900">
        <v>190</v>
      </c>
      <c r="O446" s="901">
        <v>0.99</v>
      </c>
      <c r="P446" s="901">
        <v>0.99</v>
      </c>
      <c r="Q446" s="901">
        <v>0.99</v>
      </c>
      <c r="R446" s="860"/>
    </row>
    <row r="447" spans="1:18" s="916" customFormat="1" x14ac:dyDescent="0.25">
      <c r="A447" s="903" t="s">
        <v>17</v>
      </c>
      <c r="B447" s="860" t="s">
        <v>1610</v>
      </c>
      <c r="C447" s="904" t="s">
        <v>1827</v>
      </c>
      <c r="D447" s="905" t="s">
        <v>1828</v>
      </c>
      <c r="E447" s="860" t="s">
        <v>1633</v>
      </c>
      <c r="F447" s="906" t="s">
        <v>1646</v>
      </c>
      <c r="G447" s="907" t="s">
        <v>1650</v>
      </c>
      <c r="H447" s="917" t="s">
        <v>1645</v>
      </c>
      <c r="I447" s="906" t="s">
        <v>1619</v>
      </c>
      <c r="J447" s="897" t="s">
        <v>1648</v>
      </c>
      <c r="K447" s="898">
        <v>100</v>
      </c>
      <c r="L447" s="860"/>
      <c r="M447" s="899">
        <v>192</v>
      </c>
      <c r="N447" s="900">
        <v>190</v>
      </c>
      <c r="O447" s="901">
        <v>0.99</v>
      </c>
      <c r="P447" s="901">
        <v>0.99</v>
      </c>
      <c r="Q447" s="901">
        <v>0.99</v>
      </c>
      <c r="R447" s="860"/>
    </row>
    <row r="448" spans="1:18" s="916" customFormat="1" x14ac:dyDescent="0.25">
      <c r="A448" s="903" t="s">
        <v>17</v>
      </c>
      <c r="B448" s="860" t="s">
        <v>1610</v>
      </c>
      <c r="C448" s="904" t="s">
        <v>1827</v>
      </c>
      <c r="D448" s="905" t="s">
        <v>1828</v>
      </c>
      <c r="E448" s="860" t="s">
        <v>1633</v>
      </c>
      <c r="F448" s="906" t="s">
        <v>1646</v>
      </c>
      <c r="G448" s="907" t="s">
        <v>1651</v>
      </c>
      <c r="H448" s="917" t="s">
        <v>1645</v>
      </c>
      <c r="I448" s="906" t="s">
        <v>1619</v>
      </c>
      <c r="J448" s="897" t="s">
        <v>1648</v>
      </c>
      <c r="K448" s="898">
        <v>100</v>
      </c>
      <c r="L448" s="860"/>
      <c r="M448" s="899">
        <v>192</v>
      </c>
      <c r="N448" s="900">
        <v>190</v>
      </c>
      <c r="O448" s="901">
        <v>0.99</v>
      </c>
      <c r="P448" s="901">
        <v>0.99</v>
      </c>
      <c r="Q448" s="901">
        <v>0.99</v>
      </c>
      <c r="R448" s="860"/>
    </row>
    <row r="449" spans="1:18" s="916" customFormat="1" x14ac:dyDescent="0.25">
      <c r="A449" s="903" t="s">
        <v>17</v>
      </c>
      <c r="B449" s="860" t="s">
        <v>1610</v>
      </c>
      <c r="C449" s="904" t="s">
        <v>1827</v>
      </c>
      <c r="D449" s="905" t="s">
        <v>1828</v>
      </c>
      <c r="E449" s="860" t="s">
        <v>1633</v>
      </c>
      <c r="F449" s="906" t="s">
        <v>1646</v>
      </c>
      <c r="G449" s="907" t="s">
        <v>1652</v>
      </c>
      <c r="H449" s="918" t="s">
        <v>1645</v>
      </c>
      <c r="I449" s="919" t="s">
        <v>1619</v>
      </c>
      <c r="J449" s="920" t="s">
        <v>1648</v>
      </c>
      <c r="K449" s="921">
        <v>100</v>
      </c>
      <c r="L449" s="860"/>
      <c r="M449" s="922">
        <v>192</v>
      </c>
      <c r="N449" s="923">
        <v>190</v>
      </c>
      <c r="O449" s="924">
        <v>0.99</v>
      </c>
      <c r="P449" s="924">
        <v>0.99</v>
      </c>
      <c r="Q449" s="924">
        <v>0.99</v>
      </c>
      <c r="R449" s="925"/>
    </row>
    <row r="450" spans="1:18" s="902" customFormat="1" x14ac:dyDescent="0.25">
      <c r="A450" s="891" t="s">
        <v>17</v>
      </c>
      <c r="B450" s="881" t="s">
        <v>1610</v>
      </c>
      <c r="C450" s="892" t="s">
        <v>1840</v>
      </c>
      <c r="D450" s="893" t="s">
        <v>1835</v>
      </c>
      <c r="E450" s="862" t="s">
        <v>1616</v>
      </c>
      <c r="F450" s="894" t="s">
        <v>699</v>
      </c>
      <c r="G450" s="895" t="s">
        <v>1863</v>
      </c>
      <c r="H450" s="896" t="s">
        <v>1656</v>
      </c>
      <c r="I450" s="894" t="s">
        <v>1619</v>
      </c>
      <c r="J450" s="897" t="s">
        <v>759</v>
      </c>
      <c r="K450" s="898">
        <v>100</v>
      </c>
      <c r="L450" s="862"/>
      <c r="M450" s="899">
        <v>0</v>
      </c>
      <c r="N450" s="900">
        <v>0</v>
      </c>
      <c r="O450" s="901">
        <v>0</v>
      </c>
      <c r="P450" s="901">
        <v>0</v>
      </c>
      <c r="Q450" s="900">
        <v>0</v>
      </c>
      <c r="R450" s="862" t="s">
        <v>1869</v>
      </c>
    </row>
    <row r="451" spans="1:18" s="902" customFormat="1" x14ac:dyDescent="0.25">
      <c r="A451" s="891" t="s">
        <v>17</v>
      </c>
      <c r="B451" s="881" t="s">
        <v>1610</v>
      </c>
      <c r="C451" s="892" t="s">
        <v>1840</v>
      </c>
      <c r="D451" s="893" t="s">
        <v>1835</v>
      </c>
      <c r="E451" s="862" t="s">
        <v>1616</v>
      </c>
      <c r="F451" s="894" t="s">
        <v>699</v>
      </c>
      <c r="G451" s="895" t="s">
        <v>1865</v>
      </c>
      <c r="H451" s="896" t="s">
        <v>1656</v>
      </c>
      <c r="I451" s="894" t="s">
        <v>1619</v>
      </c>
      <c r="J451" s="897" t="s">
        <v>759</v>
      </c>
      <c r="K451" s="898">
        <v>100</v>
      </c>
      <c r="L451" s="862"/>
      <c r="M451" s="899">
        <v>0</v>
      </c>
      <c r="N451" s="900">
        <v>0</v>
      </c>
      <c r="O451" s="901">
        <v>0</v>
      </c>
      <c r="P451" s="901">
        <v>0</v>
      </c>
      <c r="Q451" s="900">
        <v>0</v>
      </c>
      <c r="R451" s="862" t="s">
        <v>1869</v>
      </c>
    </row>
    <row r="452" spans="1:18" s="902" customFormat="1" x14ac:dyDescent="0.25">
      <c r="A452" s="891" t="s">
        <v>17</v>
      </c>
      <c r="B452" s="881" t="s">
        <v>1610</v>
      </c>
      <c r="C452" s="892" t="s">
        <v>1840</v>
      </c>
      <c r="D452" s="893" t="s">
        <v>1835</v>
      </c>
      <c r="E452" s="862" t="s">
        <v>1616</v>
      </c>
      <c r="F452" s="894" t="s">
        <v>699</v>
      </c>
      <c r="G452" s="895" t="s">
        <v>1660</v>
      </c>
      <c r="H452" s="896" t="s">
        <v>1656</v>
      </c>
      <c r="I452" s="894" t="s">
        <v>1619</v>
      </c>
      <c r="J452" s="897" t="s">
        <v>759</v>
      </c>
      <c r="K452" s="898">
        <v>100</v>
      </c>
      <c r="L452" s="862"/>
      <c r="M452" s="899">
        <v>0</v>
      </c>
      <c r="N452" s="900">
        <v>0</v>
      </c>
      <c r="O452" s="901">
        <v>0</v>
      </c>
      <c r="P452" s="901">
        <v>0</v>
      </c>
      <c r="Q452" s="900">
        <v>0</v>
      </c>
      <c r="R452" s="862" t="s">
        <v>1869</v>
      </c>
    </row>
    <row r="453" spans="1:18" s="902" customFormat="1" x14ac:dyDescent="0.25">
      <c r="A453" s="891" t="s">
        <v>17</v>
      </c>
      <c r="B453" s="881" t="s">
        <v>1610</v>
      </c>
      <c r="C453" s="892" t="s">
        <v>1840</v>
      </c>
      <c r="D453" s="893" t="s">
        <v>1835</v>
      </c>
      <c r="E453" s="862" t="s">
        <v>1616</v>
      </c>
      <c r="F453" s="894" t="s">
        <v>699</v>
      </c>
      <c r="G453" s="895" t="s">
        <v>1866</v>
      </c>
      <c r="H453" s="896" t="s">
        <v>1656</v>
      </c>
      <c r="I453" s="894" t="s">
        <v>1619</v>
      </c>
      <c r="J453" s="897" t="s">
        <v>759</v>
      </c>
      <c r="K453" s="898">
        <v>100</v>
      </c>
      <c r="L453" s="862"/>
      <c r="M453" s="899">
        <v>0</v>
      </c>
      <c r="N453" s="900">
        <v>0</v>
      </c>
      <c r="O453" s="901">
        <v>0</v>
      </c>
      <c r="P453" s="901">
        <v>0</v>
      </c>
      <c r="Q453" s="900">
        <v>0</v>
      </c>
      <c r="R453" s="862" t="s">
        <v>1869</v>
      </c>
    </row>
    <row r="454" spans="1:18" s="902" customFormat="1" x14ac:dyDescent="0.25">
      <c r="A454" s="891" t="s">
        <v>17</v>
      </c>
      <c r="B454" s="881" t="s">
        <v>1610</v>
      </c>
      <c r="C454" s="892" t="s">
        <v>1840</v>
      </c>
      <c r="D454" s="893" t="s">
        <v>1835</v>
      </c>
      <c r="E454" s="862" t="s">
        <v>1616</v>
      </c>
      <c r="F454" s="894" t="s">
        <v>699</v>
      </c>
      <c r="G454" s="895" t="s">
        <v>1037</v>
      </c>
      <c r="H454" s="896" t="s">
        <v>1656</v>
      </c>
      <c r="I454" s="894" t="s">
        <v>1619</v>
      </c>
      <c r="J454" s="897" t="s">
        <v>759</v>
      </c>
      <c r="K454" s="898">
        <v>100</v>
      </c>
      <c r="L454" s="862"/>
      <c r="M454" s="899">
        <v>0</v>
      </c>
      <c r="N454" s="900">
        <v>0</v>
      </c>
      <c r="O454" s="901">
        <v>0</v>
      </c>
      <c r="P454" s="901">
        <v>0</v>
      </c>
      <c r="Q454" s="900">
        <v>0</v>
      </c>
      <c r="R454" s="862" t="s">
        <v>1869</v>
      </c>
    </row>
    <row r="455" spans="1:18" s="902" customFormat="1" x14ac:dyDescent="0.25">
      <c r="A455" s="891" t="s">
        <v>17</v>
      </c>
      <c r="B455" s="881" t="s">
        <v>1610</v>
      </c>
      <c r="C455" s="892" t="s">
        <v>1840</v>
      </c>
      <c r="D455" s="893" t="s">
        <v>1835</v>
      </c>
      <c r="E455" s="862" t="s">
        <v>1616</v>
      </c>
      <c r="F455" s="894" t="s">
        <v>699</v>
      </c>
      <c r="G455" s="895" t="s">
        <v>1664</v>
      </c>
      <c r="H455" s="896" t="s">
        <v>1635</v>
      </c>
      <c r="I455" s="894" t="s">
        <v>1619</v>
      </c>
      <c r="J455" s="897" t="s">
        <v>759</v>
      </c>
      <c r="K455" s="898">
        <v>100</v>
      </c>
      <c r="L455" s="862"/>
      <c r="M455" s="899">
        <v>0</v>
      </c>
      <c r="N455" s="900">
        <v>0</v>
      </c>
      <c r="O455" s="901">
        <v>0</v>
      </c>
      <c r="P455" s="901">
        <v>0</v>
      </c>
      <c r="Q455" s="900">
        <v>0</v>
      </c>
      <c r="R455" s="862" t="s">
        <v>1869</v>
      </c>
    </row>
    <row r="456" spans="1:18" s="902" customFormat="1" x14ac:dyDescent="0.25">
      <c r="A456" s="891" t="s">
        <v>17</v>
      </c>
      <c r="B456" s="881" t="s">
        <v>1610</v>
      </c>
      <c r="C456" s="892" t="s">
        <v>1840</v>
      </c>
      <c r="D456" s="893" t="s">
        <v>1835</v>
      </c>
      <c r="E456" s="862" t="s">
        <v>1616</v>
      </c>
      <c r="F456" s="894" t="s">
        <v>699</v>
      </c>
      <c r="G456" s="895" t="s">
        <v>1634</v>
      </c>
      <c r="H456" s="896" t="s">
        <v>1635</v>
      </c>
      <c r="I456" s="894" t="s">
        <v>1619</v>
      </c>
      <c r="J456" s="897" t="s">
        <v>759</v>
      </c>
      <c r="K456" s="898">
        <v>100</v>
      </c>
      <c r="L456" s="862"/>
      <c r="M456" s="899">
        <v>0</v>
      </c>
      <c r="N456" s="900">
        <v>0</v>
      </c>
      <c r="O456" s="901">
        <v>0</v>
      </c>
      <c r="P456" s="901">
        <v>0</v>
      </c>
      <c r="Q456" s="900">
        <v>0</v>
      </c>
      <c r="R456" s="862" t="s">
        <v>1869</v>
      </c>
    </row>
    <row r="457" spans="1:18" s="902" customFormat="1" x14ac:dyDescent="0.25">
      <c r="A457" s="891" t="s">
        <v>17</v>
      </c>
      <c r="B457" s="881" t="s">
        <v>1610</v>
      </c>
      <c r="C457" s="892" t="s">
        <v>1840</v>
      </c>
      <c r="D457" s="893" t="s">
        <v>1835</v>
      </c>
      <c r="E457" s="862" t="s">
        <v>1616</v>
      </c>
      <c r="F457" s="894" t="s">
        <v>699</v>
      </c>
      <c r="G457" s="895" t="s">
        <v>1867</v>
      </c>
      <c r="H457" s="896" t="s">
        <v>1635</v>
      </c>
      <c r="I457" s="894" t="s">
        <v>1619</v>
      </c>
      <c r="J457" s="897" t="s">
        <v>759</v>
      </c>
      <c r="K457" s="898">
        <v>100</v>
      </c>
      <c r="L457" s="862"/>
      <c r="M457" s="899">
        <v>0</v>
      </c>
      <c r="N457" s="900">
        <v>0</v>
      </c>
      <c r="O457" s="901">
        <v>0</v>
      </c>
      <c r="P457" s="901">
        <v>0</v>
      </c>
      <c r="Q457" s="900">
        <v>0</v>
      </c>
      <c r="R457" s="862" t="s">
        <v>1869</v>
      </c>
    </row>
    <row r="458" spans="1:18" s="902" customFormat="1" x14ac:dyDescent="0.25">
      <c r="A458" s="891" t="s">
        <v>17</v>
      </c>
      <c r="B458" s="881" t="s">
        <v>1610</v>
      </c>
      <c r="C458" s="892" t="s">
        <v>1840</v>
      </c>
      <c r="D458" s="893" t="s">
        <v>1835</v>
      </c>
      <c r="E458" s="862" t="s">
        <v>1616</v>
      </c>
      <c r="F458" s="894" t="s">
        <v>699</v>
      </c>
      <c r="G458" s="895" t="s">
        <v>1868</v>
      </c>
      <c r="H458" s="896" t="s">
        <v>1618</v>
      </c>
      <c r="I458" s="894" t="s">
        <v>1619</v>
      </c>
      <c r="J458" s="897" t="s">
        <v>759</v>
      </c>
      <c r="K458" s="898">
        <v>100</v>
      </c>
      <c r="L458" s="862"/>
      <c r="M458" s="899">
        <v>0</v>
      </c>
      <c r="N458" s="900">
        <v>0</v>
      </c>
      <c r="O458" s="901">
        <v>0</v>
      </c>
      <c r="P458" s="901">
        <v>0</v>
      </c>
      <c r="Q458" s="900">
        <v>0</v>
      </c>
      <c r="R458" s="862" t="s">
        <v>1869</v>
      </c>
    </row>
    <row r="459" spans="1:18" ht="15" customHeight="1" x14ac:dyDescent="0.25">
      <c r="A459" s="662" t="s">
        <v>17</v>
      </c>
      <c r="B459" s="662" t="s">
        <v>1610</v>
      </c>
      <c r="C459" s="662" t="s">
        <v>1830</v>
      </c>
      <c r="D459" s="662" t="s">
        <v>1828</v>
      </c>
      <c r="E459" s="658" t="s">
        <v>1616</v>
      </c>
      <c r="F459" s="662" t="s">
        <v>699</v>
      </c>
      <c r="G459" s="662" t="s">
        <v>1662</v>
      </c>
      <c r="H459" s="883" t="s">
        <v>1635</v>
      </c>
      <c r="I459" s="884" t="s">
        <v>1619</v>
      </c>
      <c r="J459" s="885" t="s">
        <v>759</v>
      </c>
      <c r="K459" s="886">
        <v>100</v>
      </c>
      <c r="L459" s="665"/>
      <c r="M459" s="926">
        <v>18</v>
      </c>
      <c r="N459" s="927">
        <v>18</v>
      </c>
      <c r="O459" s="889">
        <v>1</v>
      </c>
      <c r="P459" s="890">
        <v>1</v>
      </c>
      <c r="Q459" s="889">
        <v>1</v>
      </c>
      <c r="R459" s="888" t="s">
        <v>1304</v>
      </c>
    </row>
    <row r="460" spans="1:18" ht="15" customHeight="1" x14ac:dyDescent="0.25">
      <c r="A460" s="662" t="s">
        <v>17</v>
      </c>
      <c r="B460" s="662" t="s">
        <v>1610</v>
      </c>
      <c r="C460" s="662" t="s">
        <v>1830</v>
      </c>
      <c r="D460" s="662" t="s">
        <v>1828</v>
      </c>
      <c r="E460" s="658" t="s">
        <v>1616</v>
      </c>
      <c r="F460" s="662" t="s">
        <v>699</v>
      </c>
      <c r="G460" s="662" t="s">
        <v>1664</v>
      </c>
      <c r="H460" s="662" t="s">
        <v>1635</v>
      </c>
      <c r="I460" s="659" t="s">
        <v>1619</v>
      </c>
      <c r="J460" s="857" t="s">
        <v>759</v>
      </c>
      <c r="K460" s="858">
        <v>100</v>
      </c>
      <c r="L460" s="665"/>
      <c r="M460" s="869">
        <v>18</v>
      </c>
      <c r="N460" s="660">
        <v>18</v>
      </c>
      <c r="O460" s="833">
        <v>1</v>
      </c>
      <c r="P460" s="834">
        <v>1</v>
      </c>
      <c r="Q460" s="833">
        <v>1</v>
      </c>
      <c r="R460" s="663" t="s">
        <v>1304</v>
      </c>
    </row>
  </sheetData>
  <dataValidations count="1">
    <dataValidation type="list" allowBlank="1" showInputMessage="1" showErrorMessage="1" sqref="I5:I27 I459:I460" xr:uid="{00000000-0002-0000-0900-000000000000}">
      <formula1>#REF!</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1000000}">
          <x14:formula1>
            <xm:f>'C:\Users\ingdah\AppData\Local\Microsoft\Windows\INetCache\Content.Outlook\80A46OJQ\Anton\[EWG_16-01_tables_AP.xlsm]Drop-down list'!#REF!</xm:f>
          </x14:formula1>
          <xm:sqref>A5:A27 A459:A460</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247"/>
  <sheetViews>
    <sheetView topLeftCell="E1" zoomScale="90" zoomScaleNormal="90" workbookViewId="0">
      <selection activeCell="O23" sqref="O23"/>
    </sheetView>
  </sheetViews>
  <sheetFormatPr defaultColWidth="9.21875" defaultRowHeight="13.2" x14ac:dyDescent="0.25"/>
  <cols>
    <col min="1" max="1" width="9.21875" style="17"/>
    <col min="2" max="2" width="23.21875" style="17" bestFit="1" customWidth="1"/>
    <col min="3" max="3" width="21.21875" style="17" bestFit="1" customWidth="1"/>
    <col min="4" max="4" width="14.77734375" style="17" customWidth="1"/>
    <col min="5" max="5" width="14" style="17" customWidth="1"/>
    <col min="6" max="6" width="18.5546875" style="17" bestFit="1" customWidth="1"/>
    <col min="7" max="7" width="13.21875" style="17" customWidth="1"/>
    <col min="8" max="8" width="10.77734375" style="17" customWidth="1"/>
    <col min="9" max="9" width="11.77734375" style="17" customWidth="1"/>
    <col min="10" max="10" width="11.44140625" style="17" customWidth="1"/>
    <col min="11" max="11" width="9.21875" style="17"/>
    <col min="12" max="12" width="14.5546875" style="17" customWidth="1"/>
    <col min="13" max="13" width="11.77734375" style="7" customWidth="1"/>
    <col min="14" max="14" width="9.21875" style="7"/>
    <col min="15" max="15" width="12.21875" style="742" bestFit="1" customWidth="1"/>
    <col min="16" max="16" width="10.21875" style="819" customWidth="1"/>
    <col min="17" max="17" width="11.44140625" style="17" customWidth="1"/>
    <col min="18" max="18" width="59.77734375" style="171" customWidth="1"/>
    <col min="19" max="16384" width="9.21875" style="17"/>
  </cols>
  <sheetData>
    <row r="1" spans="1:18" ht="13.8" thickBot="1" x14ac:dyDescent="0.3">
      <c r="A1" s="641" t="s">
        <v>824</v>
      </c>
      <c r="B1" s="715"/>
      <c r="C1" s="715"/>
      <c r="D1" s="715"/>
      <c r="E1" s="715"/>
      <c r="F1" s="715"/>
      <c r="G1" s="715"/>
      <c r="H1" s="715"/>
      <c r="I1" s="715"/>
      <c r="J1" s="715"/>
      <c r="K1" s="715"/>
      <c r="L1" s="715"/>
      <c r="M1" s="715"/>
      <c r="N1" s="715"/>
      <c r="O1" s="716"/>
      <c r="P1" s="799"/>
      <c r="Q1" s="715"/>
      <c r="R1" s="717"/>
    </row>
    <row r="2" spans="1:18" x14ac:dyDescent="0.25">
      <c r="A2" s="643"/>
      <c r="B2" s="644"/>
      <c r="C2" s="644"/>
      <c r="D2" s="644"/>
      <c r="E2" s="644"/>
      <c r="F2" s="644"/>
      <c r="G2" s="644"/>
      <c r="H2" s="644"/>
      <c r="I2" s="644"/>
      <c r="J2" s="644"/>
      <c r="K2" s="644"/>
      <c r="L2" s="644"/>
      <c r="M2" s="644"/>
      <c r="N2" s="644"/>
      <c r="O2" s="718"/>
      <c r="P2" s="800"/>
      <c r="Q2" s="625" t="s">
        <v>1</v>
      </c>
      <c r="R2" s="719" t="s">
        <v>2</v>
      </c>
    </row>
    <row r="3" spans="1:18" ht="13.8" thickBot="1" x14ac:dyDescent="0.3">
      <c r="A3" s="643"/>
      <c r="B3" s="644"/>
      <c r="C3" s="644"/>
      <c r="D3" s="644"/>
      <c r="E3" s="644"/>
      <c r="F3" s="644"/>
      <c r="G3" s="644"/>
      <c r="H3" s="644"/>
      <c r="I3" s="644"/>
      <c r="J3" s="644"/>
      <c r="K3" s="644"/>
      <c r="L3" s="644"/>
      <c r="M3" s="644"/>
      <c r="N3" s="644"/>
      <c r="O3" s="718"/>
      <c r="P3" s="800"/>
      <c r="Q3" s="628" t="s">
        <v>3</v>
      </c>
      <c r="R3" s="720">
        <v>2021</v>
      </c>
    </row>
    <row r="4" spans="1:18" ht="52.8" x14ac:dyDescent="0.25">
      <c r="A4" s="801" t="s">
        <v>4</v>
      </c>
      <c r="B4" s="802" t="s">
        <v>825</v>
      </c>
      <c r="C4" s="803" t="s">
        <v>826</v>
      </c>
      <c r="D4" s="804" t="s">
        <v>815</v>
      </c>
      <c r="E4" s="805" t="s">
        <v>799</v>
      </c>
      <c r="F4" s="805" t="s">
        <v>827</v>
      </c>
      <c r="G4" s="806" t="s">
        <v>817</v>
      </c>
      <c r="H4" s="806" t="s">
        <v>426</v>
      </c>
      <c r="I4" s="650" t="s">
        <v>828</v>
      </c>
      <c r="J4" s="807" t="s">
        <v>277</v>
      </c>
      <c r="K4" s="808" t="s">
        <v>818</v>
      </c>
      <c r="L4" s="809" t="s">
        <v>15</v>
      </c>
      <c r="M4" s="656" t="s">
        <v>819</v>
      </c>
      <c r="N4" s="656" t="s">
        <v>820</v>
      </c>
      <c r="O4" s="810" t="s">
        <v>821</v>
      </c>
      <c r="P4" s="811" t="s">
        <v>822</v>
      </c>
      <c r="Q4" s="657" t="s">
        <v>823</v>
      </c>
      <c r="R4" s="650" t="s">
        <v>829</v>
      </c>
    </row>
    <row r="5" spans="1:18" ht="26.4" x14ac:dyDescent="0.25">
      <c r="A5" s="812" t="s">
        <v>17</v>
      </c>
      <c r="B5" s="813" t="s">
        <v>1771</v>
      </c>
      <c r="C5" s="723" t="s">
        <v>1772</v>
      </c>
      <c r="D5" s="814" t="s">
        <v>699</v>
      </c>
      <c r="E5" s="815" t="s">
        <v>1816</v>
      </c>
      <c r="F5" s="738" t="s">
        <v>1738</v>
      </c>
      <c r="G5" s="727" t="s">
        <v>1619</v>
      </c>
      <c r="H5" s="724" t="s">
        <v>31</v>
      </c>
      <c r="I5" s="728">
        <v>3</v>
      </c>
      <c r="J5" s="724" t="s">
        <v>1763</v>
      </c>
      <c r="K5" s="729">
        <v>100</v>
      </c>
      <c r="L5" s="730"/>
      <c r="M5" s="739">
        <v>85</v>
      </c>
      <c r="N5" s="739">
        <v>55</v>
      </c>
      <c r="O5" s="732">
        <f t="shared" ref="O5" si="0">N5/M5</f>
        <v>0.6470588235294118</v>
      </c>
      <c r="P5" s="934">
        <v>0.6470588235294118</v>
      </c>
      <c r="Q5" s="733">
        <f t="shared" ref="Q5" si="1">N5/(M5*K5/100)</f>
        <v>0.6470588235294118</v>
      </c>
      <c r="R5" s="816" t="s">
        <v>1817</v>
      </c>
    </row>
    <row r="6" spans="1:18" ht="14.4" x14ac:dyDescent="0.25">
      <c r="A6" s="721" t="s">
        <v>17</v>
      </c>
      <c r="B6" s="817" t="s">
        <v>1759</v>
      </c>
      <c r="C6" s="818" t="s">
        <v>1760</v>
      </c>
      <c r="D6" s="724" t="s">
        <v>699</v>
      </c>
      <c r="E6" s="725" t="s">
        <v>1761</v>
      </c>
      <c r="F6" s="726" t="s">
        <v>1762</v>
      </c>
      <c r="G6" s="724" t="s">
        <v>1619</v>
      </c>
      <c r="H6" s="724" t="s">
        <v>31</v>
      </c>
      <c r="I6" s="728">
        <v>3</v>
      </c>
      <c r="J6" s="724" t="s">
        <v>1763</v>
      </c>
      <c r="K6" s="729">
        <v>100</v>
      </c>
      <c r="L6" s="730"/>
      <c r="M6" s="731">
        <v>85</v>
      </c>
      <c r="N6" s="731">
        <v>43</v>
      </c>
      <c r="O6" s="732">
        <f>N6/M6</f>
        <v>0.50588235294117645</v>
      </c>
      <c r="P6" s="935">
        <v>0.50588235294117645</v>
      </c>
      <c r="Q6" s="733">
        <f>N6/(M6*K6/100)</f>
        <v>0.50588235294117645</v>
      </c>
      <c r="R6" s="734"/>
    </row>
    <row r="7" spans="1:18" ht="14.4" x14ac:dyDescent="0.25">
      <c r="A7" s="721" t="s">
        <v>17</v>
      </c>
      <c r="B7" s="722" t="s">
        <v>1764</v>
      </c>
      <c r="C7" s="723" t="s">
        <v>1760</v>
      </c>
      <c r="D7" s="724" t="s">
        <v>699</v>
      </c>
      <c r="E7" s="725" t="s">
        <v>1761</v>
      </c>
      <c r="F7" s="726" t="s">
        <v>1762</v>
      </c>
      <c r="G7" s="727" t="s">
        <v>1619</v>
      </c>
      <c r="H7" s="724" t="s">
        <v>31</v>
      </c>
      <c r="I7" s="728">
        <v>3</v>
      </c>
      <c r="J7" s="724" t="s">
        <v>1763</v>
      </c>
      <c r="K7" s="729">
        <v>100</v>
      </c>
      <c r="L7" s="730"/>
      <c r="M7" s="731">
        <v>85</v>
      </c>
      <c r="N7" s="731">
        <v>43</v>
      </c>
      <c r="O7" s="732">
        <f t="shared" ref="O7:O70" si="2">N7/M7</f>
        <v>0.50588235294117645</v>
      </c>
      <c r="P7" s="935">
        <v>0.50588235294117645</v>
      </c>
      <c r="Q7" s="733">
        <f t="shared" ref="Q7:Q70" si="3">N7/(M7*K7/100)</f>
        <v>0.50588235294117645</v>
      </c>
      <c r="R7" s="734"/>
    </row>
    <row r="8" spans="1:18" ht="14.4" x14ac:dyDescent="0.25">
      <c r="A8" s="721" t="s">
        <v>17</v>
      </c>
      <c r="B8" s="735" t="s">
        <v>1765</v>
      </c>
      <c r="C8" s="723" t="s">
        <v>1760</v>
      </c>
      <c r="D8" s="724" t="s">
        <v>699</v>
      </c>
      <c r="E8" s="725" t="s">
        <v>1761</v>
      </c>
      <c r="F8" s="726" t="s">
        <v>1762</v>
      </c>
      <c r="G8" s="727" t="s">
        <v>1619</v>
      </c>
      <c r="H8" s="724" t="s">
        <v>31</v>
      </c>
      <c r="I8" s="728">
        <v>3</v>
      </c>
      <c r="J8" s="724" t="s">
        <v>1763</v>
      </c>
      <c r="K8" s="729">
        <v>100</v>
      </c>
      <c r="L8" s="730"/>
      <c r="M8" s="731">
        <v>85</v>
      </c>
      <c r="N8" s="731">
        <v>43</v>
      </c>
      <c r="O8" s="732">
        <f t="shared" si="2"/>
        <v>0.50588235294117645</v>
      </c>
      <c r="P8" s="935">
        <v>0.50588235294117645</v>
      </c>
      <c r="Q8" s="733">
        <f t="shared" si="3"/>
        <v>0.50588235294117645</v>
      </c>
      <c r="R8" s="734"/>
    </row>
    <row r="9" spans="1:18" ht="14.4" x14ac:dyDescent="0.25">
      <c r="A9" s="721" t="s">
        <v>17</v>
      </c>
      <c r="B9" s="722" t="s">
        <v>1766</v>
      </c>
      <c r="C9" s="723" t="s">
        <v>1760</v>
      </c>
      <c r="D9" s="724" t="s">
        <v>699</v>
      </c>
      <c r="E9" s="725" t="s">
        <v>1761</v>
      </c>
      <c r="F9" s="726" t="s">
        <v>1762</v>
      </c>
      <c r="G9" s="727" t="s">
        <v>1619</v>
      </c>
      <c r="H9" s="724" t="s">
        <v>31</v>
      </c>
      <c r="I9" s="728">
        <v>3</v>
      </c>
      <c r="J9" s="724" t="s">
        <v>1763</v>
      </c>
      <c r="K9" s="729">
        <v>100</v>
      </c>
      <c r="L9" s="730"/>
      <c r="M9" s="731">
        <v>85</v>
      </c>
      <c r="N9" s="731">
        <v>43</v>
      </c>
      <c r="O9" s="732">
        <f t="shared" si="2"/>
        <v>0.50588235294117645</v>
      </c>
      <c r="P9" s="935">
        <v>0.50588235294117645</v>
      </c>
      <c r="Q9" s="733">
        <f t="shared" si="3"/>
        <v>0.50588235294117645</v>
      </c>
      <c r="R9" s="734"/>
    </row>
    <row r="10" spans="1:18" ht="14.4" x14ac:dyDescent="0.25">
      <c r="A10" s="721" t="s">
        <v>17</v>
      </c>
      <c r="B10" s="722" t="s">
        <v>1767</v>
      </c>
      <c r="C10" s="723" t="s">
        <v>1760</v>
      </c>
      <c r="D10" s="724" t="s">
        <v>699</v>
      </c>
      <c r="E10" s="725" t="s">
        <v>1761</v>
      </c>
      <c r="F10" s="726" t="s">
        <v>1762</v>
      </c>
      <c r="G10" s="727" t="s">
        <v>1619</v>
      </c>
      <c r="H10" s="724" t="s">
        <v>31</v>
      </c>
      <c r="I10" s="728">
        <v>3</v>
      </c>
      <c r="J10" s="724" t="s">
        <v>1763</v>
      </c>
      <c r="K10" s="729">
        <v>100</v>
      </c>
      <c r="L10" s="730"/>
      <c r="M10" s="731">
        <v>85</v>
      </c>
      <c r="N10" s="731">
        <v>43</v>
      </c>
      <c r="O10" s="732">
        <f t="shared" si="2"/>
        <v>0.50588235294117645</v>
      </c>
      <c r="P10" s="935">
        <v>0.50588235294117645</v>
      </c>
      <c r="Q10" s="733">
        <f t="shared" si="3"/>
        <v>0.50588235294117645</v>
      </c>
      <c r="R10" s="734"/>
    </row>
    <row r="11" spans="1:18" ht="26.4" x14ac:dyDescent="0.25">
      <c r="A11" s="721" t="s">
        <v>17</v>
      </c>
      <c r="B11" s="722" t="s">
        <v>1768</v>
      </c>
      <c r="C11" s="722" t="s">
        <v>1769</v>
      </c>
      <c r="D11" s="724" t="s">
        <v>699</v>
      </c>
      <c r="E11" s="725" t="s">
        <v>1761</v>
      </c>
      <c r="F11" s="726" t="s">
        <v>1762</v>
      </c>
      <c r="G11" s="727" t="s">
        <v>1619</v>
      </c>
      <c r="H11" s="724" t="s">
        <v>31</v>
      </c>
      <c r="I11" s="728">
        <v>3</v>
      </c>
      <c r="J11" s="724" t="s">
        <v>1763</v>
      </c>
      <c r="K11" s="729">
        <v>100</v>
      </c>
      <c r="L11" s="730"/>
      <c r="M11" s="731">
        <v>85</v>
      </c>
      <c r="N11" s="731">
        <v>43</v>
      </c>
      <c r="O11" s="732">
        <f t="shared" si="2"/>
        <v>0.50588235294117645</v>
      </c>
      <c r="P11" s="935">
        <v>0.50588235294117645</v>
      </c>
      <c r="Q11" s="733">
        <f t="shared" si="3"/>
        <v>0.50588235294117645</v>
      </c>
      <c r="R11" s="734" t="s">
        <v>1770</v>
      </c>
    </row>
    <row r="12" spans="1:18" ht="14.4" x14ac:dyDescent="0.25">
      <c r="A12" s="721" t="s">
        <v>17</v>
      </c>
      <c r="B12" s="722" t="s">
        <v>1768</v>
      </c>
      <c r="C12" s="736" t="s">
        <v>1063</v>
      </c>
      <c r="D12" s="724" t="s">
        <v>699</v>
      </c>
      <c r="E12" s="725" t="s">
        <v>1761</v>
      </c>
      <c r="F12" s="726" t="s">
        <v>1762</v>
      </c>
      <c r="G12" s="727" t="s">
        <v>1619</v>
      </c>
      <c r="H12" s="724" t="s">
        <v>31</v>
      </c>
      <c r="I12" s="728">
        <v>3</v>
      </c>
      <c r="J12" s="724" t="s">
        <v>1763</v>
      </c>
      <c r="K12" s="729">
        <v>100</v>
      </c>
      <c r="L12" s="730"/>
      <c r="M12" s="731">
        <v>85</v>
      </c>
      <c r="N12" s="731">
        <v>43</v>
      </c>
      <c r="O12" s="732">
        <f t="shared" si="2"/>
        <v>0.50588235294117645</v>
      </c>
      <c r="P12" s="935">
        <v>0.50588235294117645</v>
      </c>
      <c r="Q12" s="733">
        <f t="shared" si="3"/>
        <v>0.50588235294117645</v>
      </c>
      <c r="R12" s="734"/>
    </row>
    <row r="13" spans="1:18" ht="43.2" x14ac:dyDescent="0.25">
      <c r="A13" s="721" t="s">
        <v>17</v>
      </c>
      <c r="B13" s="722" t="s">
        <v>1771</v>
      </c>
      <c r="C13" s="736" t="s">
        <v>1772</v>
      </c>
      <c r="D13" s="724" t="s">
        <v>699</v>
      </c>
      <c r="E13" s="737" t="s">
        <v>1631</v>
      </c>
      <c r="F13" s="738" t="s">
        <v>1773</v>
      </c>
      <c r="G13" s="727" t="s">
        <v>1619</v>
      </c>
      <c r="H13" s="724" t="s">
        <v>31</v>
      </c>
      <c r="I13" s="728">
        <v>3</v>
      </c>
      <c r="J13" s="724" t="s">
        <v>1763</v>
      </c>
      <c r="K13" s="729">
        <v>100</v>
      </c>
      <c r="L13" s="730" t="s">
        <v>1774</v>
      </c>
      <c r="M13" s="739" t="s">
        <v>19</v>
      </c>
      <c r="N13" s="739" t="s">
        <v>19</v>
      </c>
      <c r="O13" s="732" t="e">
        <f t="shared" si="2"/>
        <v>#VALUE!</v>
      </c>
      <c r="P13" s="936" t="e">
        <v>#VALUE!</v>
      </c>
      <c r="Q13" s="733" t="e">
        <f t="shared" si="3"/>
        <v>#VALUE!</v>
      </c>
      <c r="R13" s="734" t="s">
        <v>1775</v>
      </c>
    </row>
    <row r="14" spans="1:18" ht="43.2" x14ac:dyDescent="0.25">
      <c r="A14" s="721" t="s">
        <v>17</v>
      </c>
      <c r="B14" s="722" t="s">
        <v>1771</v>
      </c>
      <c r="C14" s="736" t="s">
        <v>1772</v>
      </c>
      <c r="D14" s="724" t="s">
        <v>699</v>
      </c>
      <c r="E14" s="737" t="s">
        <v>1776</v>
      </c>
      <c r="F14" s="738" t="s">
        <v>1773</v>
      </c>
      <c r="G14" s="727" t="s">
        <v>1619</v>
      </c>
      <c r="H14" s="724" t="s">
        <v>31</v>
      </c>
      <c r="I14" s="728">
        <v>3</v>
      </c>
      <c r="J14" s="724" t="s">
        <v>1763</v>
      </c>
      <c r="K14" s="729">
        <v>100</v>
      </c>
      <c r="L14" s="730" t="s">
        <v>1774</v>
      </c>
      <c r="M14" s="739">
        <v>85</v>
      </c>
      <c r="N14" s="739">
        <v>85</v>
      </c>
      <c r="O14" s="732">
        <f t="shared" si="2"/>
        <v>1</v>
      </c>
      <c r="P14" s="935">
        <v>1</v>
      </c>
      <c r="Q14" s="733">
        <f t="shared" si="3"/>
        <v>1</v>
      </c>
      <c r="R14" s="734"/>
    </row>
    <row r="15" spans="1:18" ht="14.4" x14ac:dyDescent="0.25">
      <c r="A15" s="721" t="s">
        <v>17</v>
      </c>
      <c r="B15" s="722" t="s">
        <v>1759</v>
      </c>
      <c r="C15" s="723" t="s">
        <v>1760</v>
      </c>
      <c r="D15" s="724" t="s">
        <v>699</v>
      </c>
      <c r="E15" s="737" t="s">
        <v>1632</v>
      </c>
      <c r="F15" s="738" t="s">
        <v>1762</v>
      </c>
      <c r="G15" s="727" t="s">
        <v>1619</v>
      </c>
      <c r="H15" s="724" t="s">
        <v>31</v>
      </c>
      <c r="I15" s="728">
        <v>3</v>
      </c>
      <c r="J15" s="724" t="s">
        <v>1763</v>
      </c>
      <c r="K15" s="729">
        <v>100</v>
      </c>
      <c r="L15" s="730"/>
      <c r="M15" s="739">
        <v>85</v>
      </c>
      <c r="N15" s="739">
        <v>43</v>
      </c>
      <c r="O15" s="732">
        <f t="shared" si="2"/>
        <v>0.50588235294117645</v>
      </c>
      <c r="P15" s="935">
        <v>0.50588235294117645</v>
      </c>
      <c r="Q15" s="733">
        <f t="shared" si="3"/>
        <v>0.50588235294117645</v>
      </c>
      <c r="R15" s="734"/>
    </row>
    <row r="16" spans="1:18" ht="14.4" x14ac:dyDescent="0.25">
      <c r="A16" s="721" t="s">
        <v>17</v>
      </c>
      <c r="B16" s="722" t="s">
        <v>1764</v>
      </c>
      <c r="C16" s="723" t="s">
        <v>1760</v>
      </c>
      <c r="D16" s="724" t="s">
        <v>699</v>
      </c>
      <c r="E16" s="737" t="s">
        <v>1632</v>
      </c>
      <c r="F16" s="738" t="s">
        <v>1762</v>
      </c>
      <c r="G16" s="727" t="s">
        <v>1619</v>
      </c>
      <c r="H16" s="724" t="s">
        <v>31</v>
      </c>
      <c r="I16" s="728">
        <v>3</v>
      </c>
      <c r="J16" s="724" t="s">
        <v>1763</v>
      </c>
      <c r="K16" s="729">
        <v>100</v>
      </c>
      <c r="L16" s="730"/>
      <c r="M16" s="739">
        <v>85</v>
      </c>
      <c r="N16" s="739">
        <v>43</v>
      </c>
      <c r="O16" s="732">
        <f t="shared" si="2"/>
        <v>0.50588235294117645</v>
      </c>
      <c r="P16" s="935">
        <v>0.50588235294117645</v>
      </c>
      <c r="Q16" s="733">
        <f t="shared" si="3"/>
        <v>0.50588235294117645</v>
      </c>
      <c r="R16" s="734"/>
    </row>
    <row r="17" spans="1:18" ht="14.4" x14ac:dyDescent="0.25">
      <c r="A17" s="721" t="s">
        <v>17</v>
      </c>
      <c r="B17" s="735" t="s">
        <v>1765</v>
      </c>
      <c r="C17" s="723" t="s">
        <v>1760</v>
      </c>
      <c r="D17" s="724" t="s">
        <v>699</v>
      </c>
      <c r="E17" s="737" t="s">
        <v>1632</v>
      </c>
      <c r="F17" s="738" t="s">
        <v>1762</v>
      </c>
      <c r="G17" s="727" t="s">
        <v>1619</v>
      </c>
      <c r="H17" s="724" t="s">
        <v>31</v>
      </c>
      <c r="I17" s="728">
        <v>3</v>
      </c>
      <c r="J17" s="724" t="s">
        <v>1763</v>
      </c>
      <c r="K17" s="729">
        <v>100</v>
      </c>
      <c r="L17" s="730"/>
      <c r="M17" s="739">
        <v>85</v>
      </c>
      <c r="N17" s="739">
        <v>43</v>
      </c>
      <c r="O17" s="732">
        <f t="shared" si="2"/>
        <v>0.50588235294117645</v>
      </c>
      <c r="P17" s="935">
        <v>0.50588235294117645</v>
      </c>
      <c r="Q17" s="733">
        <f t="shared" si="3"/>
        <v>0.50588235294117645</v>
      </c>
      <c r="R17" s="734"/>
    </row>
    <row r="18" spans="1:18" ht="14.4" x14ac:dyDescent="0.25">
      <c r="A18" s="721" t="s">
        <v>17</v>
      </c>
      <c r="B18" s="722" t="s">
        <v>1766</v>
      </c>
      <c r="C18" s="723" t="s">
        <v>1760</v>
      </c>
      <c r="D18" s="724" t="s">
        <v>699</v>
      </c>
      <c r="E18" s="737" t="s">
        <v>1632</v>
      </c>
      <c r="F18" s="738" t="s">
        <v>1762</v>
      </c>
      <c r="G18" s="727" t="s">
        <v>1619</v>
      </c>
      <c r="H18" s="724" t="s">
        <v>31</v>
      </c>
      <c r="I18" s="728">
        <v>3</v>
      </c>
      <c r="J18" s="724" t="s">
        <v>1763</v>
      </c>
      <c r="K18" s="729">
        <v>100</v>
      </c>
      <c r="L18" s="730"/>
      <c r="M18" s="739">
        <v>85</v>
      </c>
      <c r="N18" s="739">
        <v>43</v>
      </c>
      <c r="O18" s="732">
        <f t="shared" si="2"/>
        <v>0.50588235294117645</v>
      </c>
      <c r="P18" s="935">
        <v>0.50588235294117645</v>
      </c>
      <c r="Q18" s="733">
        <f t="shared" si="3"/>
        <v>0.50588235294117645</v>
      </c>
      <c r="R18" s="734"/>
    </row>
    <row r="19" spans="1:18" ht="14.4" x14ac:dyDescent="0.25">
      <c r="A19" s="721" t="s">
        <v>17</v>
      </c>
      <c r="B19" s="722" t="s">
        <v>1767</v>
      </c>
      <c r="C19" s="723" t="s">
        <v>1760</v>
      </c>
      <c r="D19" s="724" t="s">
        <v>699</v>
      </c>
      <c r="E19" s="737" t="s">
        <v>1632</v>
      </c>
      <c r="F19" s="738" t="s">
        <v>1762</v>
      </c>
      <c r="G19" s="727" t="s">
        <v>1619</v>
      </c>
      <c r="H19" s="724" t="s">
        <v>31</v>
      </c>
      <c r="I19" s="728">
        <v>3</v>
      </c>
      <c r="J19" s="724" t="s">
        <v>1763</v>
      </c>
      <c r="K19" s="729">
        <v>100</v>
      </c>
      <c r="L19" s="730"/>
      <c r="M19" s="739">
        <v>85</v>
      </c>
      <c r="N19" s="739">
        <v>43</v>
      </c>
      <c r="O19" s="732">
        <f t="shared" si="2"/>
        <v>0.50588235294117645</v>
      </c>
      <c r="P19" s="935">
        <v>0.50588235294117645</v>
      </c>
      <c r="Q19" s="733">
        <f t="shared" si="3"/>
        <v>0.50588235294117645</v>
      </c>
      <c r="R19" s="734"/>
    </row>
    <row r="20" spans="1:18" ht="26.4" x14ac:dyDescent="0.25">
      <c r="A20" s="721" t="s">
        <v>17</v>
      </c>
      <c r="B20" s="722" t="s">
        <v>1768</v>
      </c>
      <c r="C20" s="722" t="s">
        <v>1769</v>
      </c>
      <c r="D20" s="724" t="s">
        <v>699</v>
      </c>
      <c r="E20" s="737" t="s">
        <v>1632</v>
      </c>
      <c r="F20" s="738" t="s">
        <v>1762</v>
      </c>
      <c r="G20" s="727" t="s">
        <v>1619</v>
      </c>
      <c r="H20" s="724" t="s">
        <v>31</v>
      </c>
      <c r="I20" s="728">
        <v>3</v>
      </c>
      <c r="J20" s="724" t="s">
        <v>1763</v>
      </c>
      <c r="K20" s="729">
        <v>100</v>
      </c>
      <c r="L20" s="730"/>
      <c r="M20" s="739">
        <v>85</v>
      </c>
      <c r="N20" s="739">
        <v>43</v>
      </c>
      <c r="O20" s="732">
        <f t="shared" si="2"/>
        <v>0.50588235294117645</v>
      </c>
      <c r="P20" s="935">
        <v>0.50588235294117645</v>
      </c>
      <c r="Q20" s="733">
        <f t="shared" si="3"/>
        <v>0.50588235294117645</v>
      </c>
      <c r="R20" s="734" t="s">
        <v>1770</v>
      </c>
    </row>
    <row r="21" spans="1:18" ht="14.4" x14ac:dyDescent="0.25">
      <c r="A21" s="721" t="s">
        <v>17</v>
      </c>
      <c r="B21" s="722" t="s">
        <v>1768</v>
      </c>
      <c r="C21" s="736" t="s">
        <v>1063</v>
      </c>
      <c r="D21" s="724" t="s">
        <v>699</v>
      </c>
      <c r="E21" s="737" t="s">
        <v>1632</v>
      </c>
      <c r="F21" s="738" t="s">
        <v>1762</v>
      </c>
      <c r="G21" s="727" t="s">
        <v>1619</v>
      </c>
      <c r="H21" s="724" t="s">
        <v>31</v>
      </c>
      <c r="I21" s="728">
        <v>3</v>
      </c>
      <c r="J21" s="724" t="s">
        <v>1763</v>
      </c>
      <c r="K21" s="729">
        <v>100</v>
      </c>
      <c r="L21" s="730"/>
      <c r="M21" s="739">
        <v>85</v>
      </c>
      <c r="N21" s="739">
        <v>43</v>
      </c>
      <c r="O21" s="732">
        <f t="shared" si="2"/>
        <v>0.50588235294117645</v>
      </c>
      <c r="P21" s="935">
        <v>0.50588235294117645</v>
      </c>
      <c r="Q21" s="733">
        <f t="shared" si="3"/>
        <v>0.50588235294117645</v>
      </c>
      <c r="R21" s="734"/>
    </row>
    <row r="22" spans="1:18" ht="14.4" x14ac:dyDescent="0.25">
      <c r="A22" s="721" t="s">
        <v>17</v>
      </c>
      <c r="B22" s="722" t="s">
        <v>1759</v>
      </c>
      <c r="C22" s="723" t="s">
        <v>1760</v>
      </c>
      <c r="D22" s="724" t="s">
        <v>699</v>
      </c>
      <c r="E22" s="737" t="s">
        <v>1777</v>
      </c>
      <c r="F22" s="738" t="s">
        <v>1762</v>
      </c>
      <c r="G22" s="727" t="s">
        <v>1619</v>
      </c>
      <c r="H22" s="724" t="s">
        <v>31</v>
      </c>
      <c r="I22" s="728">
        <v>3</v>
      </c>
      <c r="J22" s="724" t="s">
        <v>1763</v>
      </c>
      <c r="K22" s="729">
        <v>100</v>
      </c>
      <c r="L22" s="730"/>
      <c r="M22" s="739">
        <v>85</v>
      </c>
      <c r="N22" s="739">
        <v>43</v>
      </c>
      <c r="O22" s="732">
        <f t="shared" si="2"/>
        <v>0.50588235294117645</v>
      </c>
      <c r="P22" s="935">
        <v>0.50588235294117645</v>
      </c>
      <c r="Q22" s="733">
        <f t="shared" si="3"/>
        <v>0.50588235294117645</v>
      </c>
      <c r="R22" s="734"/>
    </row>
    <row r="23" spans="1:18" ht="14.4" x14ac:dyDescent="0.25">
      <c r="A23" s="721" t="s">
        <v>17</v>
      </c>
      <c r="B23" s="722" t="s">
        <v>1764</v>
      </c>
      <c r="C23" s="723" t="s">
        <v>1760</v>
      </c>
      <c r="D23" s="724" t="s">
        <v>699</v>
      </c>
      <c r="E23" s="737" t="s">
        <v>1777</v>
      </c>
      <c r="F23" s="738" t="s">
        <v>1762</v>
      </c>
      <c r="G23" s="727" t="s">
        <v>1619</v>
      </c>
      <c r="H23" s="724" t="s">
        <v>31</v>
      </c>
      <c r="I23" s="728">
        <v>3</v>
      </c>
      <c r="J23" s="724" t="s">
        <v>1763</v>
      </c>
      <c r="K23" s="729">
        <v>100</v>
      </c>
      <c r="L23" s="730"/>
      <c r="M23" s="739">
        <v>85</v>
      </c>
      <c r="N23" s="739">
        <v>43</v>
      </c>
      <c r="O23" s="732">
        <f t="shared" si="2"/>
        <v>0.50588235294117645</v>
      </c>
      <c r="P23" s="935">
        <v>0.50588235294117645</v>
      </c>
      <c r="Q23" s="733">
        <f t="shared" si="3"/>
        <v>0.50588235294117645</v>
      </c>
      <c r="R23" s="734"/>
    </row>
    <row r="24" spans="1:18" ht="14.4" x14ac:dyDescent="0.25">
      <c r="A24" s="721" t="s">
        <v>17</v>
      </c>
      <c r="B24" s="735" t="s">
        <v>1765</v>
      </c>
      <c r="C24" s="723" t="s">
        <v>1760</v>
      </c>
      <c r="D24" s="724" t="s">
        <v>699</v>
      </c>
      <c r="E24" s="737" t="s">
        <v>1777</v>
      </c>
      <c r="F24" s="738" t="s">
        <v>1762</v>
      </c>
      <c r="G24" s="727" t="s">
        <v>1619</v>
      </c>
      <c r="H24" s="724" t="s">
        <v>31</v>
      </c>
      <c r="I24" s="728">
        <v>3</v>
      </c>
      <c r="J24" s="724" t="s">
        <v>1763</v>
      </c>
      <c r="K24" s="729">
        <v>100</v>
      </c>
      <c r="L24" s="730"/>
      <c r="M24" s="739">
        <v>85</v>
      </c>
      <c r="N24" s="739">
        <v>43</v>
      </c>
      <c r="O24" s="732">
        <f t="shared" si="2"/>
        <v>0.50588235294117645</v>
      </c>
      <c r="P24" s="935">
        <v>0.50588235294117645</v>
      </c>
      <c r="Q24" s="733">
        <f t="shared" si="3"/>
        <v>0.50588235294117645</v>
      </c>
      <c r="R24" s="734"/>
    </row>
    <row r="25" spans="1:18" ht="14.4" x14ac:dyDescent="0.25">
      <c r="A25" s="721" t="s">
        <v>17</v>
      </c>
      <c r="B25" s="722" t="s">
        <v>1766</v>
      </c>
      <c r="C25" s="723" t="s">
        <v>1760</v>
      </c>
      <c r="D25" s="724" t="s">
        <v>699</v>
      </c>
      <c r="E25" s="737" t="s">
        <v>1777</v>
      </c>
      <c r="F25" s="738" t="s">
        <v>1762</v>
      </c>
      <c r="G25" s="727" t="s">
        <v>1619</v>
      </c>
      <c r="H25" s="724" t="s">
        <v>31</v>
      </c>
      <c r="I25" s="728">
        <v>3</v>
      </c>
      <c r="J25" s="724" t="s">
        <v>1763</v>
      </c>
      <c r="K25" s="729">
        <v>100</v>
      </c>
      <c r="L25" s="730"/>
      <c r="M25" s="739">
        <v>85</v>
      </c>
      <c r="N25" s="739">
        <v>43</v>
      </c>
      <c r="O25" s="732">
        <f t="shared" si="2"/>
        <v>0.50588235294117645</v>
      </c>
      <c r="P25" s="935">
        <v>0.50588235294117645</v>
      </c>
      <c r="Q25" s="733">
        <f t="shared" si="3"/>
        <v>0.50588235294117645</v>
      </c>
      <c r="R25" s="734"/>
    </row>
    <row r="26" spans="1:18" ht="14.4" x14ac:dyDescent="0.25">
      <c r="A26" s="721" t="s">
        <v>17</v>
      </c>
      <c r="B26" s="722" t="s">
        <v>1767</v>
      </c>
      <c r="C26" s="723" t="s">
        <v>1760</v>
      </c>
      <c r="D26" s="724" t="s">
        <v>699</v>
      </c>
      <c r="E26" s="737" t="s">
        <v>1777</v>
      </c>
      <c r="F26" s="738" t="s">
        <v>1762</v>
      </c>
      <c r="G26" s="727" t="s">
        <v>1619</v>
      </c>
      <c r="H26" s="724" t="s">
        <v>31</v>
      </c>
      <c r="I26" s="728">
        <v>3</v>
      </c>
      <c r="J26" s="724" t="s">
        <v>1763</v>
      </c>
      <c r="K26" s="729">
        <v>100</v>
      </c>
      <c r="L26" s="730"/>
      <c r="M26" s="739">
        <v>85</v>
      </c>
      <c r="N26" s="739">
        <v>43</v>
      </c>
      <c r="O26" s="732">
        <f t="shared" si="2"/>
        <v>0.50588235294117645</v>
      </c>
      <c r="P26" s="935">
        <v>0.50588235294117645</v>
      </c>
      <c r="Q26" s="733">
        <f t="shared" si="3"/>
        <v>0.50588235294117645</v>
      </c>
      <c r="R26" s="734"/>
    </row>
    <row r="27" spans="1:18" ht="26.4" x14ac:dyDescent="0.25">
      <c r="A27" s="721" t="s">
        <v>17</v>
      </c>
      <c r="B27" s="722" t="s">
        <v>1768</v>
      </c>
      <c r="C27" s="722" t="s">
        <v>1769</v>
      </c>
      <c r="D27" s="724" t="s">
        <v>699</v>
      </c>
      <c r="E27" s="737" t="s">
        <v>1777</v>
      </c>
      <c r="F27" s="738" t="s">
        <v>1762</v>
      </c>
      <c r="G27" s="727" t="s">
        <v>1619</v>
      </c>
      <c r="H27" s="724" t="s">
        <v>31</v>
      </c>
      <c r="I27" s="728">
        <v>3</v>
      </c>
      <c r="J27" s="724" t="s">
        <v>1763</v>
      </c>
      <c r="K27" s="729">
        <v>100</v>
      </c>
      <c r="L27" s="730"/>
      <c r="M27" s="739">
        <v>85</v>
      </c>
      <c r="N27" s="739">
        <v>43</v>
      </c>
      <c r="O27" s="732">
        <f t="shared" si="2"/>
        <v>0.50588235294117645</v>
      </c>
      <c r="P27" s="935">
        <v>0.50588235294117645</v>
      </c>
      <c r="Q27" s="733">
        <f t="shared" si="3"/>
        <v>0.50588235294117645</v>
      </c>
      <c r="R27" s="734" t="s">
        <v>1770</v>
      </c>
    </row>
    <row r="28" spans="1:18" ht="14.4" x14ac:dyDescent="0.25">
      <c r="A28" s="721" t="s">
        <v>17</v>
      </c>
      <c r="B28" s="722" t="s">
        <v>1768</v>
      </c>
      <c r="C28" s="736" t="s">
        <v>1063</v>
      </c>
      <c r="D28" s="724" t="s">
        <v>699</v>
      </c>
      <c r="E28" s="737" t="s">
        <v>1777</v>
      </c>
      <c r="F28" s="738" t="s">
        <v>1762</v>
      </c>
      <c r="G28" s="727" t="s">
        <v>1619</v>
      </c>
      <c r="H28" s="724" t="s">
        <v>31</v>
      </c>
      <c r="I28" s="728">
        <v>3</v>
      </c>
      <c r="J28" s="724" t="s">
        <v>1763</v>
      </c>
      <c r="K28" s="729">
        <v>100</v>
      </c>
      <c r="L28" s="730"/>
      <c r="M28" s="739">
        <v>85</v>
      </c>
      <c r="N28" s="739">
        <v>43</v>
      </c>
      <c r="O28" s="732">
        <f t="shared" si="2"/>
        <v>0.50588235294117645</v>
      </c>
      <c r="P28" s="935">
        <v>0.50588235294117645</v>
      </c>
      <c r="Q28" s="733">
        <f t="shared" si="3"/>
        <v>0.50588235294117645</v>
      </c>
      <c r="R28" s="734"/>
    </row>
    <row r="29" spans="1:18" ht="14.4" x14ac:dyDescent="0.25">
      <c r="A29" s="721" t="s">
        <v>17</v>
      </c>
      <c r="B29" s="722" t="s">
        <v>1759</v>
      </c>
      <c r="C29" s="723" t="s">
        <v>1760</v>
      </c>
      <c r="D29" s="724" t="s">
        <v>699</v>
      </c>
      <c r="E29" s="737" t="s">
        <v>1623</v>
      </c>
      <c r="F29" s="738" t="s">
        <v>1762</v>
      </c>
      <c r="G29" s="727" t="s">
        <v>1619</v>
      </c>
      <c r="H29" s="724" t="s">
        <v>31</v>
      </c>
      <c r="I29" s="728">
        <v>3</v>
      </c>
      <c r="J29" s="724" t="s">
        <v>1763</v>
      </c>
      <c r="K29" s="729">
        <v>100</v>
      </c>
      <c r="L29" s="730"/>
      <c r="M29" s="739">
        <v>85</v>
      </c>
      <c r="N29" s="739">
        <v>43</v>
      </c>
      <c r="O29" s="732">
        <f t="shared" si="2"/>
        <v>0.50588235294117645</v>
      </c>
      <c r="P29" s="935">
        <v>0.50588235294117645</v>
      </c>
      <c r="Q29" s="733">
        <f t="shared" si="3"/>
        <v>0.50588235294117645</v>
      </c>
      <c r="R29" s="734"/>
    </row>
    <row r="30" spans="1:18" ht="14.4" x14ac:dyDescent="0.25">
      <c r="A30" s="721" t="s">
        <v>17</v>
      </c>
      <c r="B30" s="722" t="s">
        <v>1764</v>
      </c>
      <c r="C30" s="723" t="s">
        <v>1760</v>
      </c>
      <c r="D30" s="724" t="s">
        <v>699</v>
      </c>
      <c r="E30" s="737" t="s">
        <v>1623</v>
      </c>
      <c r="F30" s="738" t="s">
        <v>1762</v>
      </c>
      <c r="G30" s="727" t="s">
        <v>1619</v>
      </c>
      <c r="H30" s="724" t="s">
        <v>31</v>
      </c>
      <c r="I30" s="728">
        <v>3</v>
      </c>
      <c r="J30" s="724" t="s">
        <v>1763</v>
      </c>
      <c r="K30" s="729">
        <v>100</v>
      </c>
      <c r="L30" s="730"/>
      <c r="M30" s="739">
        <v>85</v>
      </c>
      <c r="N30" s="739">
        <v>43</v>
      </c>
      <c r="O30" s="732">
        <f t="shared" si="2"/>
        <v>0.50588235294117645</v>
      </c>
      <c r="P30" s="935">
        <v>0.50588235294117645</v>
      </c>
      <c r="Q30" s="733">
        <f t="shared" si="3"/>
        <v>0.50588235294117645</v>
      </c>
      <c r="R30" s="734"/>
    </row>
    <row r="31" spans="1:18" ht="14.4" x14ac:dyDescent="0.25">
      <c r="A31" s="721" t="s">
        <v>17</v>
      </c>
      <c r="B31" s="735" t="s">
        <v>1765</v>
      </c>
      <c r="C31" s="723" t="s">
        <v>1760</v>
      </c>
      <c r="D31" s="724" t="s">
        <v>699</v>
      </c>
      <c r="E31" s="737" t="s">
        <v>1623</v>
      </c>
      <c r="F31" s="738" t="s">
        <v>1762</v>
      </c>
      <c r="G31" s="727" t="s">
        <v>1619</v>
      </c>
      <c r="H31" s="724" t="s">
        <v>31</v>
      </c>
      <c r="I31" s="728">
        <v>3</v>
      </c>
      <c r="J31" s="724" t="s">
        <v>1763</v>
      </c>
      <c r="K31" s="729">
        <v>100</v>
      </c>
      <c r="L31" s="730"/>
      <c r="M31" s="739">
        <v>85</v>
      </c>
      <c r="N31" s="739">
        <v>43</v>
      </c>
      <c r="O31" s="732">
        <f t="shared" si="2"/>
        <v>0.50588235294117645</v>
      </c>
      <c r="P31" s="935">
        <v>0.50588235294117645</v>
      </c>
      <c r="Q31" s="733">
        <f t="shared" si="3"/>
        <v>0.50588235294117645</v>
      </c>
      <c r="R31" s="734"/>
    </row>
    <row r="32" spans="1:18" ht="14.4" x14ac:dyDescent="0.25">
      <c r="A32" s="721" t="s">
        <v>17</v>
      </c>
      <c r="B32" s="722" t="s">
        <v>1766</v>
      </c>
      <c r="C32" s="723" t="s">
        <v>1760</v>
      </c>
      <c r="D32" s="724" t="s">
        <v>699</v>
      </c>
      <c r="E32" s="737" t="s">
        <v>1623</v>
      </c>
      <c r="F32" s="738" t="s">
        <v>1762</v>
      </c>
      <c r="G32" s="727" t="s">
        <v>1619</v>
      </c>
      <c r="H32" s="724" t="s">
        <v>31</v>
      </c>
      <c r="I32" s="728">
        <v>3</v>
      </c>
      <c r="J32" s="724" t="s">
        <v>1763</v>
      </c>
      <c r="K32" s="729">
        <v>100</v>
      </c>
      <c r="L32" s="730"/>
      <c r="M32" s="739">
        <v>85</v>
      </c>
      <c r="N32" s="739">
        <v>43</v>
      </c>
      <c r="O32" s="732">
        <f t="shared" si="2"/>
        <v>0.50588235294117645</v>
      </c>
      <c r="P32" s="935">
        <v>0.50588235294117645</v>
      </c>
      <c r="Q32" s="733">
        <f t="shared" si="3"/>
        <v>0.50588235294117645</v>
      </c>
      <c r="R32" s="734"/>
    </row>
    <row r="33" spans="1:18" ht="14.4" x14ac:dyDescent="0.25">
      <c r="A33" s="721" t="s">
        <v>17</v>
      </c>
      <c r="B33" s="722" t="s">
        <v>1767</v>
      </c>
      <c r="C33" s="723" t="s">
        <v>1760</v>
      </c>
      <c r="D33" s="724" t="s">
        <v>699</v>
      </c>
      <c r="E33" s="737" t="s">
        <v>1623</v>
      </c>
      <c r="F33" s="738" t="s">
        <v>1762</v>
      </c>
      <c r="G33" s="727" t="s">
        <v>1619</v>
      </c>
      <c r="H33" s="724" t="s">
        <v>31</v>
      </c>
      <c r="I33" s="728">
        <v>3</v>
      </c>
      <c r="J33" s="724" t="s">
        <v>1763</v>
      </c>
      <c r="K33" s="729">
        <v>100</v>
      </c>
      <c r="L33" s="730"/>
      <c r="M33" s="739">
        <v>85</v>
      </c>
      <c r="N33" s="739">
        <v>43</v>
      </c>
      <c r="O33" s="732">
        <f t="shared" si="2"/>
        <v>0.50588235294117645</v>
      </c>
      <c r="P33" s="935">
        <v>0.50588235294117645</v>
      </c>
      <c r="Q33" s="733">
        <f t="shared" si="3"/>
        <v>0.50588235294117645</v>
      </c>
      <c r="R33" s="734"/>
    </row>
    <row r="34" spans="1:18" ht="26.4" x14ac:dyDescent="0.25">
      <c r="A34" s="721" t="s">
        <v>17</v>
      </c>
      <c r="B34" s="722" t="s">
        <v>1768</v>
      </c>
      <c r="C34" s="722" t="s">
        <v>1769</v>
      </c>
      <c r="D34" s="724" t="s">
        <v>699</v>
      </c>
      <c r="E34" s="737" t="s">
        <v>1623</v>
      </c>
      <c r="F34" s="738" t="s">
        <v>1762</v>
      </c>
      <c r="G34" s="727" t="s">
        <v>1619</v>
      </c>
      <c r="H34" s="724" t="s">
        <v>31</v>
      </c>
      <c r="I34" s="728">
        <v>3</v>
      </c>
      <c r="J34" s="724" t="s">
        <v>1763</v>
      </c>
      <c r="K34" s="729">
        <v>100</v>
      </c>
      <c r="L34" s="730"/>
      <c r="M34" s="739">
        <v>85</v>
      </c>
      <c r="N34" s="739">
        <v>43</v>
      </c>
      <c r="O34" s="732">
        <f t="shared" si="2"/>
        <v>0.50588235294117645</v>
      </c>
      <c r="P34" s="935">
        <v>0.50588235294117645</v>
      </c>
      <c r="Q34" s="733">
        <f t="shared" si="3"/>
        <v>0.50588235294117645</v>
      </c>
      <c r="R34" s="734" t="s">
        <v>1770</v>
      </c>
    </row>
    <row r="35" spans="1:18" ht="14.4" x14ac:dyDescent="0.25">
      <c r="A35" s="721" t="s">
        <v>17</v>
      </c>
      <c r="B35" s="722" t="s">
        <v>1768</v>
      </c>
      <c r="C35" s="736" t="s">
        <v>1063</v>
      </c>
      <c r="D35" s="724" t="s">
        <v>699</v>
      </c>
      <c r="E35" s="737" t="s">
        <v>1623</v>
      </c>
      <c r="F35" s="738" t="s">
        <v>1762</v>
      </c>
      <c r="G35" s="727" t="s">
        <v>1619</v>
      </c>
      <c r="H35" s="724" t="s">
        <v>31</v>
      </c>
      <c r="I35" s="728">
        <v>3</v>
      </c>
      <c r="J35" s="724" t="s">
        <v>1763</v>
      </c>
      <c r="K35" s="729">
        <v>100</v>
      </c>
      <c r="L35" s="730"/>
      <c r="M35" s="739">
        <v>85</v>
      </c>
      <c r="N35" s="739">
        <v>43</v>
      </c>
      <c r="O35" s="732">
        <f t="shared" si="2"/>
        <v>0.50588235294117645</v>
      </c>
      <c r="P35" s="935">
        <v>0.50588235294117645</v>
      </c>
      <c r="Q35" s="733">
        <f t="shared" si="3"/>
        <v>0.50588235294117645</v>
      </c>
      <c r="R35" s="734"/>
    </row>
    <row r="36" spans="1:18" ht="22.8" x14ac:dyDescent="0.25">
      <c r="A36" s="721" t="s">
        <v>17</v>
      </c>
      <c r="B36" s="722" t="s">
        <v>1759</v>
      </c>
      <c r="C36" s="723" t="s">
        <v>1760</v>
      </c>
      <c r="D36" s="724" t="s">
        <v>699</v>
      </c>
      <c r="E36" s="737" t="s">
        <v>1620</v>
      </c>
      <c r="F36" s="738" t="s">
        <v>1738</v>
      </c>
      <c r="G36" s="727" t="s">
        <v>1619</v>
      </c>
      <c r="H36" s="724" t="s">
        <v>31</v>
      </c>
      <c r="I36" s="728">
        <v>3</v>
      </c>
      <c r="J36" s="724" t="s">
        <v>1763</v>
      </c>
      <c r="K36" s="729">
        <v>100</v>
      </c>
      <c r="L36" s="730"/>
      <c r="M36" s="739">
        <v>85</v>
      </c>
      <c r="N36" s="739">
        <v>55</v>
      </c>
      <c r="O36" s="732">
        <f t="shared" si="2"/>
        <v>0.6470588235294118</v>
      </c>
      <c r="P36" s="934">
        <v>0.6470588235294118</v>
      </c>
      <c r="Q36" s="733">
        <f t="shared" si="3"/>
        <v>0.6470588235294118</v>
      </c>
      <c r="R36" s="734"/>
    </row>
    <row r="37" spans="1:18" ht="22.8" x14ac:dyDescent="0.25">
      <c r="A37" s="721" t="s">
        <v>17</v>
      </c>
      <c r="B37" s="722" t="s">
        <v>1764</v>
      </c>
      <c r="C37" s="723" t="s">
        <v>1760</v>
      </c>
      <c r="D37" s="724" t="s">
        <v>699</v>
      </c>
      <c r="E37" s="737" t="s">
        <v>1620</v>
      </c>
      <c r="F37" s="738" t="s">
        <v>1738</v>
      </c>
      <c r="G37" s="727" t="s">
        <v>1619</v>
      </c>
      <c r="H37" s="724" t="s">
        <v>31</v>
      </c>
      <c r="I37" s="728">
        <v>3</v>
      </c>
      <c r="J37" s="724" t="s">
        <v>1763</v>
      </c>
      <c r="K37" s="729">
        <v>100</v>
      </c>
      <c r="L37" s="730"/>
      <c r="M37" s="739">
        <v>85</v>
      </c>
      <c r="N37" s="739">
        <v>55</v>
      </c>
      <c r="O37" s="732">
        <f t="shared" si="2"/>
        <v>0.6470588235294118</v>
      </c>
      <c r="P37" s="934">
        <v>0.6470588235294118</v>
      </c>
      <c r="Q37" s="733">
        <f t="shared" si="3"/>
        <v>0.6470588235294118</v>
      </c>
      <c r="R37" s="734" t="s">
        <v>1778</v>
      </c>
    </row>
    <row r="38" spans="1:18" ht="22.8" x14ac:dyDescent="0.25">
      <c r="A38" s="721" t="s">
        <v>17</v>
      </c>
      <c r="B38" s="735" t="s">
        <v>1765</v>
      </c>
      <c r="C38" s="723" t="s">
        <v>1760</v>
      </c>
      <c r="D38" s="724" t="s">
        <v>699</v>
      </c>
      <c r="E38" s="737" t="s">
        <v>1620</v>
      </c>
      <c r="F38" s="738" t="s">
        <v>1738</v>
      </c>
      <c r="G38" s="727" t="s">
        <v>1619</v>
      </c>
      <c r="H38" s="724" t="s">
        <v>31</v>
      </c>
      <c r="I38" s="728">
        <v>3</v>
      </c>
      <c r="J38" s="724" t="s">
        <v>1763</v>
      </c>
      <c r="K38" s="729">
        <v>100</v>
      </c>
      <c r="L38" s="730"/>
      <c r="M38" s="739">
        <v>85</v>
      </c>
      <c r="N38" s="739">
        <v>55</v>
      </c>
      <c r="O38" s="732">
        <f t="shared" si="2"/>
        <v>0.6470588235294118</v>
      </c>
      <c r="P38" s="934">
        <v>0.6470588235294118</v>
      </c>
      <c r="Q38" s="733">
        <f t="shared" si="3"/>
        <v>0.6470588235294118</v>
      </c>
      <c r="R38" s="734" t="s">
        <v>1779</v>
      </c>
    </row>
    <row r="39" spans="1:18" ht="22.8" x14ac:dyDescent="0.25">
      <c r="A39" s="721" t="s">
        <v>17</v>
      </c>
      <c r="B39" s="722" t="s">
        <v>1766</v>
      </c>
      <c r="C39" s="723" t="s">
        <v>1760</v>
      </c>
      <c r="D39" s="724" t="s">
        <v>699</v>
      </c>
      <c r="E39" s="737" t="s">
        <v>1620</v>
      </c>
      <c r="F39" s="738" t="s">
        <v>1738</v>
      </c>
      <c r="G39" s="727" t="s">
        <v>1619</v>
      </c>
      <c r="H39" s="724" t="s">
        <v>31</v>
      </c>
      <c r="I39" s="728">
        <v>3</v>
      </c>
      <c r="J39" s="724" t="s">
        <v>1763</v>
      </c>
      <c r="K39" s="729">
        <v>100</v>
      </c>
      <c r="L39" s="730"/>
      <c r="M39" s="739">
        <v>85</v>
      </c>
      <c r="N39" s="739">
        <v>55</v>
      </c>
      <c r="O39" s="732">
        <f t="shared" si="2"/>
        <v>0.6470588235294118</v>
      </c>
      <c r="P39" s="934">
        <v>0.6470588235294118</v>
      </c>
      <c r="Q39" s="733">
        <f t="shared" si="3"/>
        <v>0.6470588235294118</v>
      </c>
      <c r="R39" s="734"/>
    </row>
    <row r="40" spans="1:18" ht="22.8" x14ac:dyDescent="0.25">
      <c r="A40" s="721" t="s">
        <v>17</v>
      </c>
      <c r="B40" s="722" t="s">
        <v>1767</v>
      </c>
      <c r="C40" s="723" t="s">
        <v>1760</v>
      </c>
      <c r="D40" s="724" t="s">
        <v>699</v>
      </c>
      <c r="E40" s="737" t="s">
        <v>1620</v>
      </c>
      <c r="F40" s="738" t="s">
        <v>1738</v>
      </c>
      <c r="G40" s="727" t="s">
        <v>1619</v>
      </c>
      <c r="H40" s="724" t="s">
        <v>31</v>
      </c>
      <c r="I40" s="728">
        <v>3</v>
      </c>
      <c r="J40" s="724" t="s">
        <v>1763</v>
      </c>
      <c r="K40" s="729">
        <v>100</v>
      </c>
      <c r="L40" s="730"/>
      <c r="M40" s="739">
        <v>85</v>
      </c>
      <c r="N40" s="739">
        <v>55</v>
      </c>
      <c r="O40" s="732">
        <f t="shared" si="2"/>
        <v>0.6470588235294118</v>
      </c>
      <c r="P40" s="934">
        <v>0.6470588235294118</v>
      </c>
      <c r="Q40" s="733">
        <f t="shared" si="3"/>
        <v>0.6470588235294118</v>
      </c>
      <c r="R40" s="734"/>
    </row>
    <row r="41" spans="1:18" ht="26.4" x14ac:dyDescent="0.25">
      <c r="A41" s="721" t="s">
        <v>17</v>
      </c>
      <c r="B41" s="722" t="s">
        <v>1768</v>
      </c>
      <c r="C41" s="722" t="s">
        <v>1769</v>
      </c>
      <c r="D41" s="724" t="s">
        <v>699</v>
      </c>
      <c r="E41" s="737" t="s">
        <v>1620</v>
      </c>
      <c r="F41" s="738" t="s">
        <v>1738</v>
      </c>
      <c r="G41" s="727" t="s">
        <v>1619</v>
      </c>
      <c r="H41" s="724" t="s">
        <v>31</v>
      </c>
      <c r="I41" s="728">
        <v>3</v>
      </c>
      <c r="J41" s="724" t="s">
        <v>1763</v>
      </c>
      <c r="K41" s="729">
        <v>100</v>
      </c>
      <c r="L41" s="730"/>
      <c r="M41" s="739">
        <v>85</v>
      </c>
      <c r="N41" s="739">
        <v>55</v>
      </c>
      <c r="O41" s="732">
        <f t="shared" si="2"/>
        <v>0.6470588235294118</v>
      </c>
      <c r="P41" s="934">
        <v>0.6470588235294118</v>
      </c>
      <c r="Q41" s="733">
        <f t="shared" si="3"/>
        <v>0.6470588235294118</v>
      </c>
      <c r="R41" s="734" t="s">
        <v>1770</v>
      </c>
    </row>
    <row r="42" spans="1:18" ht="22.8" x14ac:dyDescent="0.25">
      <c r="A42" s="721" t="s">
        <v>17</v>
      </c>
      <c r="B42" s="722" t="s">
        <v>1768</v>
      </c>
      <c r="C42" s="736" t="s">
        <v>1063</v>
      </c>
      <c r="D42" s="724" t="s">
        <v>699</v>
      </c>
      <c r="E42" s="737" t="s">
        <v>1620</v>
      </c>
      <c r="F42" s="738" t="s">
        <v>1738</v>
      </c>
      <c r="G42" s="727" t="s">
        <v>1619</v>
      </c>
      <c r="H42" s="724" t="s">
        <v>31</v>
      </c>
      <c r="I42" s="728">
        <v>3</v>
      </c>
      <c r="J42" s="724" t="s">
        <v>1763</v>
      </c>
      <c r="K42" s="729">
        <v>100</v>
      </c>
      <c r="L42" s="730"/>
      <c r="M42" s="739">
        <v>85</v>
      </c>
      <c r="N42" s="739">
        <v>55</v>
      </c>
      <c r="O42" s="732">
        <f t="shared" si="2"/>
        <v>0.6470588235294118</v>
      </c>
      <c r="P42" s="934">
        <v>0.6470588235294118</v>
      </c>
      <c r="Q42" s="733">
        <f t="shared" si="3"/>
        <v>0.6470588235294118</v>
      </c>
      <c r="R42" s="734"/>
    </row>
    <row r="43" spans="1:18" ht="14.4" x14ac:dyDescent="0.25">
      <c r="A43" s="721" t="s">
        <v>17</v>
      </c>
      <c r="B43" s="722" t="s">
        <v>1759</v>
      </c>
      <c r="C43" s="723" t="s">
        <v>1760</v>
      </c>
      <c r="D43" s="724" t="s">
        <v>699</v>
      </c>
      <c r="E43" s="737" t="s">
        <v>1621</v>
      </c>
      <c r="F43" s="738" t="s">
        <v>1738</v>
      </c>
      <c r="G43" s="727" t="s">
        <v>1619</v>
      </c>
      <c r="H43" s="724" t="s">
        <v>31</v>
      </c>
      <c r="I43" s="728">
        <v>3</v>
      </c>
      <c r="J43" s="724" t="s">
        <v>1763</v>
      </c>
      <c r="K43" s="729">
        <v>100</v>
      </c>
      <c r="L43" s="730"/>
      <c r="M43" s="739">
        <v>85</v>
      </c>
      <c r="N43" s="739">
        <v>55</v>
      </c>
      <c r="O43" s="732">
        <f t="shared" si="2"/>
        <v>0.6470588235294118</v>
      </c>
      <c r="P43" s="934">
        <v>0.6470588235294118</v>
      </c>
      <c r="Q43" s="733">
        <f t="shared" si="3"/>
        <v>0.6470588235294118</v>
      </c>
      <c r="R43" s="734"/>
    </row>
    <row r="44" spans="1:18" ht="14.4" x14ac:dyDescent="0.25">
      <c r="A44" s="721" t="s">
        <v>17</v>
      </c>
      <c r="B44" s="722" t="s">
        <v>1764</v>
      </c>
      <c r="C44" s="723" t="s">
        <v>1760</v>
      </c>
      <c r="D44" s="724" t="s">
        <v>699</v>
      </c>
      <c r="E44" s="737" t="s">
        <v>1621</v>
      </c>
      <c r="F44" s="738" t="s">
        <v>1738</v>
      </c>
      <c r="G44" s="727" t="s">
        <v>1619</v>
      </c>
      <c r="H44" s="724" t="s">
        <v>31</v>
      </c>
      <c r="I44" s="728">
        <v>3</v>
      </c>
      <c r="J44" s="724" t="s">
        <v>1763</v>
      </c>
      <c r="K44" s="729">
        <v>100</v>
      </c>
      <c r="L44" s="730"/>
      <c r="M44" s="739">
        <v>85</v>
      </c>
      <c r="N44" s="739">
        <v>55</v>
      </c>
      <c r="O44" s="732">
        <f t="shared" si="2"/>
        <v>0.6470588235294118</v>
      </c>
      <c r="P44" s="934">
        <v>0.6470588235294118</v>
      </c>
      <c r="Q44" s="733">
        <f t="shared" si="3"/>
        <v>0.6470588235294118</v>
      </c>
      <c r="R44" s="734" t="s">
        <v>1778</v>
      </c>
    </row>
    <row r="45" spans="1:18" ht="14.4" x14ac:dyDescent="0.25">
      <c r="A45" s="721" t="s">
        <v>17</v>
      </c>
      <c r="B45" s="735" t="s">
        <v>1765</v>
      </c>
      <c r="C45" s="723" t="s">
        <v>1760</v>
      </c>
      <c r="D45" s="724" t="s">
        <v>699</v>
      </c>
      <c r="E45" s="737" t="s">
        <v>1621</v>
      </c>
      <c r="F45" s="738" t="s">
        <v>1738</v>
      </c>
      <c r="G45" s="727" t="s">
        <v>1619</v>
      </c>
      <c r="H45" s="724" t="s">
        <v>31</v>
      </c>
      <c r="I45" s="728">
        <v>3</v>
      </c>
      <c r="J45" s="724" t="s">
        <v>1763</v>
      </c>
      <c r="K45" s="729">
        <v>100</v>
      </c>
      <c r="L45" s="730"/>
      <c r="M45" s="739">
        <v>85</v>
      </c>
      <c r="N45" s="739">
        <v>55</v>
      </c>
      <c r="O45" s="732">
        <f t="shared" si="2"/>
        <v>0.6470588235294118</v>
      </c>
      <c r="P45" s="934">
        <v>0.6470588235294118</v>
      </c>
      <c r="Q45" s="733">
        <f t="shared" si="3"/>
        <v>0.6470588235294118</v>
      </c>
      <c r="R45" s="734" t="s">
        <v>1779</v>
      </c>
    </row>
    <row r="46" spans="1:18" ht="14.4" x14ac:dyDescent="0.25">
      <c r="A46" s="721" t="s">
        <v>17</v>
      </c>
      <c r="B46" s="722" t="s">
        <v>1766</v>
      </c>
      <c r="C46" s="723" t="s">
        <v>1760</v>
      </c>
      <c r="D46" s="724" t="s">
        <v>699</v>
      </c>
      <c r="E46" s="737" t="s">
        <v>1621</v>
      </c>
      <c r="F46" s="738" t="s">
        <v>1738</v>
      </c>
      <c r="G46" s="727" t="s">
        <v>1619</v>
      </c>
      <c r="H46" s="724" t="s">
        <v>31</v>
      </c>
      <c r="I46" s="728">
        <v>3</v>
      </c>
      <c r="J46" s="724" t="s">
        <v>1763</v>
      </c>
      <c r="K46" s="729">
        <v>100</v>
      </c>
      <c r="L46" s="730"/>
      <c r="M46" s="739">
        <v>85</v>
      </c>
      <c r="N46" s="739">
        <v>55</v>
      </c>
      <c r="O46" s="732">
        <f t="shared" si="2"/>
        <v>0.6470588235294118</v>
      </c>
      <c r="P46" s="934">
        <v>0.6470588235294118</v>
      </c>
      <c r="Q46" s="733">
        <f t="shared" si="3"/>
        <v>0.6470588235294118</v>
      </c>
      <c r="R46" s="734"/>
    </row>
    <row r="47" spans="1:18" ht="14.4" x14ac:dyDescent="0.25">
      <c r="A47" s="721" t="s">
        <v>17</v>
      </c>
      <c r="B47" s="722" t="s">
        <v>1767</v>
      </c>
      <c r="C47" s="723" t="s">
        <v>1760</v>
      </c>
      <c r="D47" s="724" t="s">
        <v>699</v>
      </c>
      <c r="E47" s="737" t="s">
        <v>1621</v>
      </c>
      <c r="F47" s="738" t="s">
        <v>1738</v>
      </c>
      <c r="G47" s="727" t="s">
        <v>1619</v>
      </c>
      <c r="H47" s="724" t="s">
        <v>31</v>
      </c>
      <c r="I47" s="728">
        <v>3</v>
      </c>
      <c r="J47" s="724" t="s">
        <v>1763</v>
      </c>
      <c r="K47" s="729">
        <v>100</v>
      </c>
      <c r="L47" s="730"/>
      <c r="M47" s="739">
        <v>85</v>
      </c>
      <c r="N47" s="739">
        <v>55</v>
      </c>
      <c r="O47" s="732">
        <f t="shared" si="2"/>
        <v>0.6470588235294118</v>
      </c>
      <c r="P47" s="934">
        <v>0.6470588235294118</v>
      </c>
      <c r="Q47" s="733">
        <f t="shared" si="3"/>
        <v>0.6470588235294118</v>
      </c>
      <c r="R47" s="734"/>
    </row>
    <row r="48" spans="1:18" ht="26.4" x14ac:dyDescent="0.25">
      <c r="A48" s="721" t="s">
        <v>17</v>
      </c>
      <c r="B48" s="722" t="s">
        <v>1768</v>
      </c>
      <c r="C48" s="722" t="s">
        <v>1769</v>
      </c>
      <c r="D48" s="724" t="s">
        <v>699</v>
      </c>
      <c r="E48" s="737" t="s">
        <v>1621</v>
      </c>
      <c r="F48" s="738" t="s">
        <v>1738</v>
      </c>
      <c r="G48" s="727" t="s">
        <v>1619</v>
      </c>
      <c r="H48" s="724" t="s">
        <v>31</v>
      </c>
      <c r="I48" s="728">
        <v>3</v>
      </c>
      <c r="J48" s="724" t="s">
        <v>1763</v>
      </c>
      <c r="K48" s="729">
        <v>100</v>
      </c>
      <c r="L48" s="730"/>
      <c r="M48" s="739">
        <v>85</v>
      </c>
      <c r="N48" s="739">
        <v>55</v>
      </c>
      <c r="O48" s="732">
        <f t="shared" si="2"/>
        <v>0.6470588235294118</v>
      </c>
      <c r="P48" s="934">
        <v>0.6470588235294118</v>
      </c>
      <c r="Q48" s="733">
        <f t="shared" si="3"/>
        <v>0.6470588235294118</v>
      </c>
      <c r="R48" s="734" t="s">
        <v>1770</v>
      </c>
    </row>
    <row r="49" spans="1:18" ht="14.4" x14ac:dyDescent="0.25">
      <c r="A49" s="721" t="s">
        <v>17</v>
      </c>
      <c r="B49" s="722" t="s">
        <v>1768</v>
      </c>
      <c r="C49" s="736" t="s">
        <v>1063</v>
      </c>
      <c r="D49" s="724" t="s">
        <v>699</v>
      </c>
      <c r="E49" s="737" t="s">
        <v>1621</v>
      </c>
      <c r="F49" s="738" t="s">
        <v>1738</v>
      </c>
      <c r="G49" s="727" t="s">
        <v>1619</v>
      </c>
      <c r="H49" s="724" t="s">
        <v>31</v>
      </c>
      <c r="I49" s="728">
        <v>3</v>
      </c>
      <c r="J49" s="724" t="s">
        <v>1763</v>
      </c>
      <c r="K49" s="729">
        <v>100</v>
      </c>
      <c r="L49" s="730"/>
      <c r="M49" s="739">
        <v>85</v>
      </c>
      <c r="N49" s="739">
        <v>55</v>
      </c>
      <c r="O49" s="732">
        <f t="shared" si="2"/>
        <v>0.6470588235294118</v>
      </c>
      <c r="P49" s="934">
        <v>0.6470588235294118</v>
      </c>
      <c r="Q49" s="733">
        <f t="shared" si="3"/>
        <v>0.6470588235294118</v>
      </c>
      <c r="R49" s="734"/>
    </row>
    <row r="50" spans="1:18" ht="14.4" x14ac:dyDescent="0.25">
      <c r="A50" s="721" t="s">
        <v>17</v>
      </c>
      <c r="B50" s="722" t="s">
        <v>1759</v>
      </c>
      <c r="C50" s="723" t="s">
        <v>1760</v>
      </c>
      <c r="D50" s="724" t="s">
        <v>699</v>
      </c>
      <c r="E50" s="737" t="s">
        <v>1780</v>
      </c>
      <c r="F50" s="738" t="s">
        <v>1738</v>
      </c>
      <c r="G50" s="727" t="s">
        <v>1619</v>
      </c>
      <c r="H50" s="724" t="s">
        <v>31</v>
      </c>
      <c r="I50" s="728">
        <v>3</v>
      </c>
      <c r="J50" s="724" t="s">
        <v>1763</v>
      </c>
      <c r="K50" s="729">
        <v>100</v>
      </c>
      <c r="L50" s="730"/>
      <c r="M50" s="739">
        <v>85</v>
      </c>
      <c r="N50" s="739">
        <v>55</v>
      </c>
      <c r="O50" s="732">
        <f t="shared" si="2"/>
        <v>0.6470588235294118</v>
      </c>
      <c r="P50" s="934">
        <v>0.6470588235294118</v>
      </c>
      <c r="Q50" s="733">
        <f t="shared" si="3"/>
        <v>0.6470588235294118</v>
      </c>
      <c r="R50" s="734"/>
    </row>
    <row r="51" spans="1:18" ht="14.4" x14ac:dyDescent="0.25">
      <c r="A51" s="721" t="s">
        <v>17</v>
      </c>
      <c r="B51" s="722" t="s">
        <v>1764</v>
      </c>
      <c r="C51" s="723" t="s">
        <v>1760</v>
      </c>
      <c r="D51" s="724" t="s">
        <v>699</v>
      </c>
      <c r="E51" s="737" t="s">
        <v>1780</v>
      </c>
      <c r="F51" s="738" t="s">
        <v>1738</v>
      </c>
      <c r="G51" s="727" t="s">
        <v>1619</v>
      </c>
      <c r="H51" s="724" t="s">
        <v>31</v>
      </c>
      <c r="I51" s="728">
        <v>3</v>
      </c>
      <c r="J51" s="724" t="s">
        <v>1763</v>
      </c>
      <c r="K51" s="729">
        <v>100</v>
      </c>
      <c r="L51" s="730"/>
      <c r="M51" s="739">
        <v>85</v>
      </c>
      <c r="N51" s="739">
        <v>55</v>
      </c>
      <c r="O51" s="732">
        <f t="shared" si="2"/>
        <v>0.6470588235294118</v>
      </c>
      <c r="P51" s="934">
        <v>0.6470588235294118</v>
      </c>
      <c r="Q51" s="733">
        <f t="shared" si="3"/>
        <v>0.6470588235294118</v>
      </c>
      <c r="R51" s="734" t="s">
        <v>1778</v>
      </c>
    </row>
    <row r="52" spans="1:18" ht="14.4" x14ac:dyDescent="0.25">
      <c r="A52" s="721" t="s">
        <v>17</v>
      </c>
      <c r="B52" s="735" t="s">
        <v>1765</v>
      </c>
      <c r="C52" s="723" t="s">
        <v>1760</v>
      </c>
      <c r="D52" s="724" t="s">
        <v>699</v>
      </c>
      <c r="E52" s="737" t="s">
        <v>1780</v>
      </c>
      <c r="F52" s="738" t="s">
        <v>1738</v>
      </c>
      <c r="G52" s="727" t="s">
        <v>1619</v>
      </c>
      <c r="H52" s="724" t="s">
        <v>31</v>
      </c>
      <c r="I52" s="728">
        <v>3</v>
      </c>
      <c r="J52" s="724" t="s">
        <v>1763</v>
      </c>
      <c r="K52" s="729">
        <v>100</v>
      </c>
      <c r="L52" s="730"/>
      <c r="M52" s="739">
        <v>85</v>
      </c>
      <c r="N52" s="739">
        <v>55</v>
      </c>
      <c r="O52" s="732">
        <f t="shared" si="2"/>
        <v>0.6470588235294118</v>
      </c>
      <c r="P52" s="934">
        <v>0.6470588235294118</v>
      </c>
      <c r="Q52" s="733">
        <f t="shared" si="3"/>
        <v>0.6470588235294118</v>
      </c>
      <c r="R52" s="734" t="s">
        <v>1779</v>
      </c>
    </row>
    <row r="53" spans="1:18" ht="14.4" x14ac:dyDescent="0.25">
      <c r="A53" s="721" t="s">
        <v>17</v>
      </c>
      <c r="B53" s="722" t="s">
        <v>1766</v>
      </c>
      <c r="C53" s="723" t="s">
        <v>1760</v>
      </c>
      <c r="D53" s="724" t="s">
        <v>699</v>
      </c>
      <c r="E53" s="737" t="s">
        <v>1780</v>
      </c>
      <c r="F53" s="738" t="s">
        <v>1738</v>
      </c>
      <c r="G53" s="727" t="s">
        <v>1619</v>
      </c>
      <c r="H53" s="724" t="s">
        <v>31</v>
      </c>
      <c r="I53" s="728">
        <v>3</v>
      </c>
      <c r="J53" s="724" t="s">
        <v>1763</v>
      </c>
      <c r="K53" s="729">
        <v>100</v>
      </c>
      <c r="L53" s="730"/>
      <c r="M53" s="739">
        <v>85</v>
      </c>
      <c r="N53" s="739">
        <v>55</v>
      </c>
      <c r="O53" s="732">
        <f t="shared" si="2"/>
        <v>0.6470588235294118</v>
      </c>
      <c r="P53" s="934">
        <v>0.6470588235294118</v>
      </c>
      <c r="Q53" s="733">
        <f t="shared" si="3"/>
        <v>0.6470588235294118</v>
      </c>
      <c r="R53" s="734"/>
    </row>
    <row r="54" spans="1:18" ht="14.4" x14ac:dyDescent="0.25">
      <c r="A54" s="721" t="s">
        <v>17</v>
      </c>
      <c r="B54" s="722" t="s">
        <v>1767</v>
      </c>
      <c r="C54" s="723" t="s">
        <v>1760</v>
      </c>
      <c r="D54" s="724" t="s">
        <v>699</v>
      </c>
      <c r="E54" s="737" t="s">
        <v>1780</v>
      </c>
      <c r="F54" s="738" t="s">
        <v>1738</v>
      </c>
      <c r="G54" s="727" t="s">
        <v>1619</v>
      </c>
      <c r="H54" s="724" t="s">
        <v>31</v>
      </c>
      <c r="I54" s="728">
        <v>3</v>
      </c>
      <c r="J54" s="724" t="s">
        <v>1763</v>
      </c>
      <c r="K54" s="729">
        <v>100</v>
      </c>
      <c r="L54" s="730"/>
      <c r="M54" s="739">
        <v>85</v>
      </c>
      <c r="N54" s="739">
        <v>55</v>
      </c>
      <c r="O54" s="732">
        <f t="shared" si="2"/>
        <v>0.6470588235294118</v>
      </c>
      <c r="P54" s="934">
        <v>0.6470588235294118</v>
      </c>
      <c r="Q54" s="733">
        <f t="shared" si="3"/>
        <v>0.6470588235294118</v>
      </c>
      <c r="R54" s="734"/>
    </row>
    <row r="55" spans="1:18" ht="26.4" x14ac:dyDescent="0.25">
      <c r="A55" s="721" t="s">
        <v>17</v>
      </c>
      <c r="B55" s="722" t="s">
        <v>1768</v>
      </c>
      <c r="C55" s="722" t="s">
        <v>1769</v>
      </c>
      <c r="D55" s="724" t="s">
        <v>699</v>
      </c>
      <c r="E55" s="737" t="s">
        <v>1780</v>
      </c>
      <c r="F55" s="738" t="s">
        <v>1738</v>
      </c>
      <c r="G55" s="727" t="s">
        <v>1619</v>
      </c>
      <c r="H55" s="724" t="s">
        <v>31</v>
      </c>
      <c r="I55" s="728">
        <v>3</v>
      </c>
      <c r="J55" s="724" t="s">
        <v>1763</v>
      </c>
      <c r="K55" s="729">
        <v>100</v>
      </c>
      <c r="L55" s="730"/>
      <c r="M55" s="739">
        <v>85</v>
      </c>
      <c r="N55" s="739">
        <v>55</v>
      </c>
      <c r="O55" s="732">
        <f t="shared" si="2"/>
        <v>0.6470588235294118</v>
      </c>
      <c r="P55" s="934">
        <v>0.6470588235294118</v>
      </c>
      <c r="Q55" s="733">
        <f t="shared" si="3"/>
        <v>0.6470588235294118</v>
      </c>
      <c r="R55" s="734" t="s">
        <v>1770</v>
      </c>
    </row>
    <row r="56" spans="1:18" ht="14.4" x14ac:dyDescent="0.25">
      <c r="A56" s="721" t="s">
        <v>17</v>
      </c>
      <c r="B56" s="722" t="s">
        <v>1768</v>
      </c>
      <c r="C56" s="736" t="s">
        <v>1063</v>
      </c>
      <c r="D56" s="724" t="s">
        <v>699</v>
      </c>
      <c r="E56" s="737" t="s">
        <v>1780</v>
      </c>
      <c r="F56" s="738" t="s">
        <v>1738</v>
      </c>
      <c r="G56" s="727" t="s">
        <v>1619</v>
      </c>
      <c r="H56" s="724" t="s">
        <v>31</v>
      </c>
      <c r="I56" s="728">
        <v>3</v>
      </c>
      <c r="J56" s="724" t="s">
        <v>1763</v>
      </c>
      <c r="K56" s="729">
        <v>100</v>
      </c>
      <c r="L56" s="730"/>
      <c r="M56" s="739">
        <v>85</v>
      </c>
      <c r="N56" s="739">
        <v>55</v>
      </c>
      <c r="O56" s="732">
        <f t="shared" si="2"/>
        <v>0.6470588235294118</v>
      </c>
      <c r="P56" s="934">
        <v>0.6470588235294118</v>
      </c>
      <c r="Q56" s="733">
        <f t="shared" si="3"/>
        <v>0.6470588235294118</v>
      </c>
      <c r="R56" s="734"/>
    </row>
    <row r="57" spans="1:18" ht="14.4" x14ac:dyDescent="0.25">
      <c r="A57" s="721" t="s">
        <v>17</v>
      </c>
      <c r="B57" s="722" t="s">
        <v>1759</v>
      </c>
      <c r="C57" s="723" t="s">
        <v>1760</v>
      </c>
      <c r="D57" s="724" t="s">
        <v>699</v>
      </c>
      <c r="E57" s="737" t="s">
        <v>1781</v>
      </c>
      <c r="F57" s="738" t="s">
        <v>1738</v>
      </c>
      <c r="G57" s="727" t="s">
        <v>1619</v>
      </c>
      <c r="H57" s="724" t="s">
        <v>31</v>
      </c>
      <c r="I57" s="728">
        <v>3</v>
      </c>
      <c r="J57" s="724" t="s">
        <v>1763</v>
      </c>
      <c r="K57" s="729">
        <v>100</v>
      </c>
      <c r="L57" s="730"/>
      <c r="M57" s="739">
        <v>85</v>
      </c>
      <c r="N57" s="739">
        <v>55</v>
      </c>
      <c r="O57" s="732">
        <f t="shared" si="2"/>
        <v>0.6470588235294118</v>
      </c>
      <c r="P57" s="934">
        <v>0.6470588235294118</v>
      </c>
      <c r="Q57" s="733">
        <f t="shared" si="3"/>
        <v>0.6470588235294118</v>
      </c>
      <c r="R57" s="734"/>
    </row>
    <row r="58" spans="1:18" ht="14.4" x14ac:dyDescent="0.25">
      <c r="A58" s="721" t="s">
        <v>17</v>
      </c>
      <c r="B58" s="722" t="s">
        <v>1764</v>
      </c>
      <c r="C58" s="723" t="s">
        <v>1760</v>
      </c>
      <c r="D58" s="724" t="s">
        <v>699</v>
      </c>
      <c r="E58" s="737" t="s">
        <v>1781</v>
      </c>
      <c r="F58" s="738" t="s">
        <v>1738</v>
      </c>
      <c r="G58" s="727" t="s">
        <v>1619</v>
      </c>
      <c r="H58" s="724" t="s">
        <v>31</v>
      </c>
      <c r="I58" s="728">
        <v>3</v>
      </c>
      <c r="J58" s="724" t="s">
        <v>1763</v>
      </c>
      <c r="K58" s="729">
        <v>100</v>
      </c>
      <c r="L58" s="730"/>
      <c r="M58" s="739">
        <v>85</v>
      </c>
      <c r="N58" s="739">
        <v>55</v>
      </c>
      <c r="O58" s="732">
        <f t="shared" si="2"/>
        <v>0.6470588235294118</v>
      </c>
      <c r="P58" s="934">
        <v>0.6470588235294118</v>
      </c>
      <c r="Q58" s="733">
        <f t="shared" si="3"/>
        <v>0.6470588235294118</v>
      </c>
      <c r="R58" s="734" t="s">
        <v>1778</v>
      </c>
    </row>
    <row r="59" spans="1:18" ht="14.4" x14ac:dyDescent="0.25">
      <c r="A59" s="721" t="s">
        <v>17</v>
      </c>
      <c r="B59" s="735" t="s">
        <v>1765</v>
      </c>
      <c r="C59" s="723" t="s">
        <v>1760</v>
      </c>
      <c r="D59" s="724" t="s">
        <v>699</v>
      </c>
      <c r="E59" s="737" t="s">
        <v>1781</v>
      </c>
      <c r="F59" s="738" t="s">
        <v>1738</v>
      </c>
      <c r="G59" s="727" t="s">
        <v>1619</v>
      </c>
      <c r="H59" s="724" t="s">
        <v>31</v>
      </c>
      <c r="I59" s="728">
        <v>3</v>
      </c>
      <c r="J59" s="724" t="s">
        <v>1763</v>
      </c>
      <c r="K59" s="729">
        <v>100</v>
      </c>
      <c r="L59" s="730"/>
      <c r="M59" s="739">
        <v>85</v>
      </c>
      <c r="N59" s="739">
        <v>55</v>
      </c>
      <c r="O59" s="732">
        <f t="shared" si="2"/>
        <v>0.6470588235294118</v>
      </c>
      <c r="P59" s="934">
        <v>0.6470588235294118</v>
      </c>
      <c r="Q59" s="733">
        <f t="shared" si="3"/>
        <v>0.6470588235294118</v>
      </c>
      <c r="R59" s="734" t="s">
        <v>1779</v>
      </c>
    </row>
    <row r="60" spans="1:18" ht="14.4" x14ac:dyDescent="0.25">
      <c r="A60" s="721" t="s">
        <v>17</v>
      </c>
      <c r="B60" s="722" t="s">
        <v>1766</v>
      </c>
      <c r="C60" s="723" t="s">
        <v>1760</v>
      </c>
      <c r="D60" s="724" t="s">
        <v>699</v>
      </c>
      <c r="E60" s="737" t="s">
        <v>1781</v>
      </c>
      <c r="F60" s="738" t="s">
        <v>1738</v>
      </c>
      <c r="G60" s="727" t="s">
        <v>1619</v>
      </c>
      <c r="H60" s="724" t="s">
        <v>31</v>
      </c>
      <c r="I60" s="728">
        <v>3</v>
      </c>
      <c r="J60" s="724" t="s">
        <v>1763</v>
      </c>
      <c r="K60" s="729">
        <v>100</v>
      </c>
      <c r="L60" s="730"/>
      <c r="M60" s="739">
        <v>85</v>
      </c>
      <c r="N60" s="739">
        <v>55</v>
      </c>
      <c r="O60" s="732">
        <f t="shared" si="2"/>
        <v>0.6470588235294118</v>
      </c>
      <c r="P60" s="934">
        <v>0.6470588235294118</v>
      </c>
      <c r="Q60" s="733">
        <f t="shared" si="3"/>
        <v>0.6470588235294118</v>
      </c>
      <c r="R60" s="734"/>
    </row>
    <row r="61" spans="1:18" ht="14.4" x14ac:dyDescent="0.25">
      <c r="A61" s="721" t="s">
        <v>17</v>
      </c>
      <c r="B61" s="722" t="s">
        <v>1767</v>
      </c>
      <c r="C61" s="723" t="s">
        <v>1760</v>
      </c>
      <c r="D61" s="724" t="s">
        <v>699</v>
      </c>
      <c r="E61" s="737" t="s">
        <v>1781</v>
      </c>
      <c r="F61" s="738" t="s">
        <v>1738</v>
      </c>
      <c r="G61" s="727" t="s">
        <v>1619</v>
      </c>
      <c r="H61" s="724" t="s">
        <v>31</v>
      </c>
      <c r="I61" s="728">
        <v>3</v>
      </c>
      <c r="J61" s="724" t="s">
        <v>1763</v>
      </c>
      <c r="K61" s="729">
        <v>100</v>
      </c>
      <c r="L61" s="730"/>
      <c r="M61" s="739">
        <v>85</v>
      </c>
      <c r="N61" s="739">
        <v>55</v>
      </c>
      <c r="O61" s="732">
        <f t="shared" si="2"/>
        <v>0.6470588235294118</v>
      </c>
      <c r="P61" s="934">
        <v>0.6470588235294118</v>
      </c>
      <c r="Q61" s="733">
        <f t="shared" si="3"/>
        <v>0.6470588235294118</v>
      </c>
      <c r="R61" s="734"/>
    </row>
    <row r="62" spans="1:18" ht="26.4" x14ac:dyDescent="0.25">
      <c r="A62" s="721" t="s">
        <v>17</v>
      </c>
      <c r="B62" s="722" t="s">
        <v>1768</v>
      </c>
      <c r="C62" s="722" t="s">
        <v>1769</v>
      </c>
      <c r="D62" s="724" t="s">
        <v>699</v>
      </c>
      <c r="E62" s="737" t="s">
        <v>1781</v>
      </c>
      <c r="F62" s="738" t="s">
        <v>1738</v>
      </c>
      <c r="G62" s="727" t="s">
        <v>1619</v>
      </c>
      <c r="H62" s="724" t="s">
        <v>31</v>
      </c>
      <c r="I62" s="728">
        <v>3</v>
      </c>
      <c r="J62" s="724" t="s">
        <v>1763</v>
      </c>
      <c r="K62" s="729">
        <v>100</v>
      </c>
      <c r="L62" s="730"/>
      <c r="M62" s="739">
        <v>85</v>
      </c>
      <c r="N62" s="739">
        <v>55</v>
      </c>
      <c r="O62" s="732">
        <f t="shared" si="2"/>
        <v>0.6470588235294118</v>
      </c>
      <c r="P62" s="934">
        <v>0.6470588235294118</v>
      </c>
      <c r="Q62" s="733">
        <f t="shared" si="3"/>
        <v>0.6470588235294118</v>
      </c>
      <c r="R62" s="734" t="s">
        <v>1770</v>
      </c>
    </row>
    <row r="63" spans="1:18" ht="14.4" x14ac:dyDescent="0.25">
      <c r="A63" s="721" t="s">
        <v>17</v>
      </c>
      <c r="B63" s="722" t="s">
        <v>1768</v>
      </c>
      <c r="C63" s="736" t="s">
        <v>1063</v>
      </c>
      <c r="D63" s="724" t="s">
        <v>699</v>
      </c>
      <c r="E63" s="737" t="s">
        <v>1781</v>
      </c>
      <c r="F63" s="738" t="s">
        <v>1738</v>
      </c>
      <c r="G63" s="727" t="s">
        <v>1619</v>
      </c>
      <c r="H63" s="724" t="s">
        <v>31</v>
      </c>
      <c r="I63" s="728">
        <v>3</v>
      </c>
      <c r="J63" s="724" t="s">
        <v>1763</v>
      </c>
      <c r="K63" s="729">
        <v>100</v>
      </c>
      <c r="L63" s="730"/>
      <c r="M63" s="739">
        <v>85</v>
      </c>
      <c r="N63" s="739">
        <v>55</v>
      </c>
      <c r="O63" s="732">
        <f t="shared" si="2"/>
        <v>0.6470588235294118</v>
      </c>
      <c r="P63" s="934">
        <v>0.6470588235294118</v>
      </c>
      <c r="Q63" s="733">
        <f t="shared" si="3"/>
        <v>0.6470588235294118</v>
      </c>
      <c r="R63" s="734"/>
    </row>
    <row r="64" spans="1:18" ht="22.8" x14ac:dyDescent="0.25">
      <c r="A64" s="721" t="s">
        <v>17</v>
      </c>
      <c r="B64" s="722" t="s">
        <v>1759</v>
      </c>
      <c r="C64" s="723" t="s">
        <v>1760</v>
      </c>
      <c r="D64" s="724" t="s">
        <v>699</v>
      </c>
      <c r="E64" s="737" t="s">
        <v>1782</v>
      </c>
      <c r="F64" s="738" t="s">
        <v>1738</v>
      </c>
      <c r="G64" s="727" t="s">
        <v>1619</v>
      </c>
      <c r="H64" s="724" t="s">
        <v>31</v>
      </c>
      <c r="I64" s="728">
        <v>3</v>
      </c>
      <c r="J64" s="724" t="s">
        <v>1763</v>
      </c>
      <c r="K64" s="729">
        <v>100</v>
      </c>
      <c r="L64" s="730"/>
      <c r="M64" s="739">
        <v>85</v>
      </c>
      <c r="N64" s="739">
        <v>55</v>
      </c>
      <c r="O64" s="732">
        <f t="shared" si="2"/>
        <v>0.6470588235294118</v>
      </c>
      <c r="P64" s="934">
        <v>0.6470588235294118</v>
      </c>
      <c r="Q64" s="733">
        <f t="shared" si="3"/>
        <v>0.6470588235294118</v>
      </c>
      <c r="R64" s="734"/>
    </row>
    <row r="65" spans="1:18" ht="22.8" x14ac:dyDescent="0.25">
      <c r="A65" s="721" t="s">
        <v>17</v>
      </c>
      <c r="B65" s="722" t="s">
        <v>1764</v>
      </c>
      <c r="C65" s="723" t="s">
        <v>1760</v>
      </c>
      <c r="D65" s="724" t="s">
        <v>699</v>
      </c>
      <c r="E65" s="737" t="s">
        <v>1782</v>
      </c>
      <c r="F65" s="738" t="s">
        <v>1738</v>
      </c>
      <c r="G65" s="727" t="s">
        <v>1619</v>
      </c>
      <c r="H65" s="724" t="s">
        <v>31</v>
      </c>
      <c r="I65" s="728">
        <v>3</v>
      </c>
      <c r="J65" s="724" t="s">
        <v>1763</v>
      </c>
      <c r="K65" s="729">
        <v>100</v>
      </c>
      <c r="L65" s="730"/>
      <c r="M65" s="739">
        <v>85</v>
      </c>
      <c r="N65" s="739">
        <v>55</v>
      </c>
      <c r="O65" s="732">
        <f t="shared" si="2"/>
        <v>0.6470588235294118</v>
      </c>
      <c r="P65" s="934">
        <v>0.6470588235294118</v>
      </c>
      <c r="Q65" s="733">
        <f t="shared" si="3"/>
        <v>0.6470588235294118</v>
      </c>
      <c r="R65" s="734" t="s">
        <v>1778</v>
      </c>
    </row>
    <row r="66" spans="1:18" ht="22.8" x14ac:dyDescent="0.25">
      <c r="A66" s="721" t="s">
        <v>17</v>
      </c>
      <c r="B66" s="735" t="s">
        <v>1765</v>
      </c>
      <c r="C66" s="723" t="s">
        <v>1760</v>
      </c>
      <c r="D66" s="724" t="s">
        <v>699</v>
      </c>
      <c r="E66" s="737" t="s">
        <v>1782</v>
      </c>
      <c r="F66" s="738" t="s">
        <v>1738</v>
      </c>
      <c r="G66" s="727" t="s">
        <v>1619</v>
      </c>
      <c r="H66" s="724" t="s">
        <v>31</v>
      </c>
      <c r="I66" s="728">
        <v>3</v>
      </c>
      <c r="J66" s="724" t="s">
        <v>1763</v>
      </c>
      <c r="K66" s="729">
        <v>100</v>
      </c>
      <c r="L66" s="730"/>
      <c r="M66" s="739">
        <v>85</v>
      </c>
      <c r="N66" s="739">
        <v>55</v>
      </c>
      <c r="O66" s="732">
        <f t="shared" si="2"/>
        <v>0.6470588235294118</v>
      </c>
      <c r="P66" s="934">
        <v>0.6470588235294118</v>
      </c>
      <c r="Q66" s="733">
        <f t="shared" si="3"/>
        <v>0.6470588235294118</v>
      </c>
      <c r="R66" s="734" t="s">
        <v>1779</v>
      </c>
    </row>
    <row r="67" spans="1:18" ht="22.8" x14ac:dyDescent="0.25">
      <c r="A67" s="721" t="s">
        <v>17</v>
      </c>
      <c r="B67" s="722" t="s">
        <v>1766</v>
      </c>
      <c r="C67" s="723" t="s">
        <v>1760</v>
      </c>
      <c r="D67" s="724" t="s">
        <v>699</v>
      </c>
      <c r="E67" s="737" t="s">
        <v>1782</v>
      </c>
      <c r="F67" s="738" t="s">
        <v>1738</v>
      </c>
      <c r="G67" s="727" t="s">
        <v>1619</v>
      </c>
      <c r="H67" s="724" t="s">
        <v>31</v>
      </c>
      <c r="I67" s="728">
        <v>3</v>
      </c>
      <c r="J67" s="724" t="s">
        <v>1763</v>
      </c>
      <c r="K67" s="729">
        <v>100</v>
      </c>
      <c r="L67" s="730"/>
      <c r="M67" s="739">
        <v>85</v>
      </c>
      <c r="N67" s="739">
        <v>55</v>
      </c>
      <c r="O67" s="732">
        <f t="shared" si="2"/>
        <v>0.6470588235294118</v>
      </c>
      <c r="P67" s="934">
        <v>0.6470588235294118</v>
      </c>
      <c r="Q67" s="733">
        <f t="shared" si="3"/>
        <v>0.6470588235294118</v>
      </c>
      <c r="R67" s="734"/>
    </row>
    <row r="68" spans="1:18" ht="22.8" x14ac:dyDescent="0.25">
      <c r="A68" s="721" t="s">
        <v>17</v>
      </c>
      <c r="B68" s="722" t="s">
        <v>1767</v>
      </c>
      <c r="C68" s="723" t="s">
        <v>1760</v>
      </c>
      <c r="D68" s="724" t="s">
        <v>699</v>
      </c>
      <c r="E68" s="737" t="s">
        <v>1782</v>
      </c>
      <c r="F68" s="738" t="s">
        <v>1738</v>
      </c>
      <c r="G68" s="727" t="s">
        <v>1619</v>
      </c>
      <c r="H68" s="724" t="s">
        <v>31</v>
      </c>
      <c r="I68" s="728">
        <v>3</v>
      </c>
      <c r="J68" s="724" t="s">
        <v>1763</v>
      </c>
      <c r="K68" s="729">
        <v>100</v>
      </c>
      <c r="L68" s="730"/>
      <c r="M68" s="739">
        <v>85</v>
      </c>
      <c r="N68" s="739">
        <v>55</v>
      </c>
      <c r="O68" s="732">
        <f t="shared" si="2"/>
        <v>0.6470588235294118</v>
      </c>
      <c r="P68" s="934">
        <v>0.6470588235294118</v>
      </c>
      <c r="Q68" s="733">
        <f t="shared" si="3"/>
        <v>0.6470588235294118</v>
      </c>
      <c r="R68" s="734"/>
    </row>
    <row r="69" spans="1:18" ht="26.4" x14ac:dyDescent="0.25">
      <c r="A69" s="721" t="s">
        <v>17</v>
      </c>
      <c r="B69" s="722" t="s">
        <v>1768</v>
      </c>
      <c r="C69" s="722" t="s">
        <v>1769</v>
      </c>
      <c r="D69" s="724" t="s">
        <v>699</v>
      </c>
      <c r="E69" s="737" t="s">
        <v>1782</v>
      </c>
      <c r="F69" s="738" t="s">
        <v>1738</v>
      </c>
      <c r="G69" s="727" t="s">
        <v>1619</v>
      </c>
      <c r="H69" s="724" t="s">
        <v>31</v>
      </c>
      <c r="I69" s="728">
        <v>3</v>
      </c>
      <c r="J69" s="724" t="s">
        <v>1763</v>
      </c>
      <c r="K69" s="729">
        <v>100</v>
      </c>
      <c r="L69" s="730"/>
      <c r="M69" s="739">
        <v>85</v>
      </c>
      <c r="N69" s="739">
        <v>55</v>
      </c>
      <c r="O69" s="732">
        <f t="shared" si="2"/>
        <v>0.6470588235294118</v>
      </c>
      <c r="P69" s="934">
        <v>0.6470588235294118</v>
      </c>
      <c r="Q69" s="733">
        <f t="shared" si="3"/>
        <v>0.6470588235294118</v>
      </c>
      <c r="R69" s="734" t="s">
        <v>1770</v>
      </c>
    </row>
    <row r="70" spans="1:18" ht="22.8" x14ac:dyDescent="0.25">
      <c r="A70" s="721" t="s">
        <v>17</v>
      </c>
      <c r="B70" s="722" t="s">
        <v>1768</v>
      </c>
      <c r="C70" s="736" t="s">
        <v>1063</v>
      </c>
      <c r="D70" s="724" t="s">
        <v>699</v>
      </c>
      <c r="E70" s="737" t="s">
        <v>1782</v>
      </c>
      <c r="F70" s="738" t="s">
        <v>1738</v>
      </c>
      <c r="G70" s="727" t="s">
        <v>1619</v>
      </c>
      <c r="H70" s="724" t="s">
        <v>31</v>
      </c>
      <c r="I70" s="728">
        <v>3</v>
      </c>
      <c r="J70" s="724" t="s">
        <v>1763</v>
      </c>
      <c r="K70" s="729">
        <v>100</v>
      </c>
      <c r="L70" s="730"/>
      <c r="M70" s="739">
        <v>85</v>
      </c>
      <c r="N70" s="739">
        <v>55</v>
      </c>
      <c r="O70" s="732">
        <f t="shared" si="2"/>
        <v>0.6470588235294118</v>
      </c>
      <c r="P70" s="934">
        <v>0.6470588235294118</v>
      </c>
      <c r="Q70" s="733">
        <f t="shared" si="3"/>
        <v>0.6470588235294118</v>
      </c>
      <c r="R70" s="734"/>
    </row>
    <row r="71" spans="1:18" ht="22.8" x14ac:dyDescent="0.25">
      <c r="A71" s="721" t="s">
        <v>17</v>
      </c>
      <c r="B71" s="722" t="s">
        <v>1759</v>
      </c>
      <c r="C71" s="723" t="s">
        <v>1760</v>
      </c>
      <c r="D71" s="724" t="s">
        <v>699</v>
      </c>
      <c r="E71" s="737" t="s">
        <v>1818</v>
      </c>
      <c r="F71" s="738" t="s">
        <v>1738</v>
      </c>
      <c r="G71" s="727" t="s">
        <v>1619</v>
      </c>
      <c r="H71" s="724" t="s">
        <v>31</v>
      </c>
      <c r="I71" s="728">
        <v>3</v>
      </c>
      <c r="J71" s="724" t="s">
        <v>1763</v>
      </c>
      <c r="K71" s="729">
        <v>100</v>
      </c>
      <c r="L71" s="730"/>
      <c r="M71" s="739">
        <v>85</v>
      </c>
      <c r="N71" s="739">
        <v>55</v>
      </c>
      <c r="O71" s="732">
        <f t="shared" ref="O71:O135" si="4">N71/M71</f>
        <v>0.6470588235294118</v>
      </c>
      <c r="P71" s="934">
        <v>0.6470588235294118</v>
      </c>
      <c r="Q71" s="733">
        <f t="shared" ref="Q71:Q135" si="5">N71/(M71*K71/100)</f>
        <v>0.6470588235294118</v>
      </c>
      <c r="R71" s="734"/>
    </row>
    <row r="72" spans="1:18" ht="22.8" x14ac:dyDescent="0.25">
      <c r="A72" s="721" t="s">
        <v>17</v>
      </c>
      <c r="B72" s="722" t="s">
        <v>1764</v>
      </c>
      <c r="C72" s="723" t="s">
        <v>1760</v>
      </c>
      <c r="D72" s="724" t="s">
        <v>699</v>
      </c>
      <c r="E72" s="737" t="s">
        <v>1818</v>
      </c>
      <c r="F72" s="738" t="s">
        <v>1738</v>
      </c>
      <c r="G72" s="727" t="s">
        <v>1619</v>
      </c>
      <c r="H72" s="724" t="s">
        <v>31</v>
      </c>
      <c r="I72" s="728">
        <v>3</v>
      </c>
      <c r="J72" s="724" t="s">
        <v>1763</v>
      </c>
      <c r="K72" s="729">
        <v>100</v>
      </c>
      <c r="L72" s="730"/>
      <c r="M72" s="739">
        <v>85</v>
      </c>
      <c r="N72" s="739">
        <v>55</v>
      </c>
      <c r="O72" s="732">
        <f t="shared" si="4"/>
        <v>0.6470588235294118</v>
      </c>
      <c r="P72" s="934">
        <v>0.6470588235294118</v>
      </c>
      <c r="Q72" s="733">
        <f t="shared" si="5"/>
        <v>0.6470588235294118</v>
      </c>
      <c r="R72" s="734" t="s">
        <v>1778</v>
      </c>
    </row>
    <row r="73" spans="1:18" ht="22.8" x14ac:dyDescent="0.25">
      <c r="A73" s="721" t="s">
        <v>17</v>
      </c>
      <c r="B73" s="735" t="s">
        <v>1765</v>
      </c>
      <c r="C73" s="723" t="s">
        <v>1760</v>
      </c>
      <c r="D73" s="724" t="s">
        <v>699</v>
      </c>
      <c r="E73" s="737" t="s">
        <v>1818</v>
      </c>
      <c r="F73" s="738" t="s">
        <v>1738</v>
      </c>
      <c r="G73" s="727" t="s">
        <v>1619</v>
      </c>
      <c r="H73" s="724" t="s">
        <v>31</v>
      </c>
      <c r="I73" s="728">
        <v>3</v>
      </c>
      <c r="J73" s="724" t="s">
        <v>1763</v>
      </c>
      <c r="K73" s="729">
        <v>100</v>
      </c>
      <c r="L73" s="730"/>
      <c r="M73" s="739">
        <v>85</v>
      </c>
      <c r="N73" s="739">
        <v>55</v>
      </c>
      <c r="O73" s="732">
        <f t="shared" si="4"/>
        <v>0.6470588235294118</v>
      </c>
      <c r="P73" s="934">
        <v>0.6470588235294118</v>
      </c>
      <c r="Q73" s="733">
        <f t="shared" si="5"/>
        <v>0.6470588235294118</v>
      </c>
      <c r="R73" s="734" t="s">
        <v>1779</v>
      </c>
    </row>
    <row r="74" spans="1:18" ht="22.8" x14ac:dyDescent="0.25">
      <c r="A74" s="721" t="s">
        <v>17</v>
      </c>
      <c r="B74" s="722" t="s">
        <v>1766</v>
      </c>
      <c r="C74" s="723" t="s">
        <v>1760</v>
      </c>
      <c r="D74" s="724" t="s">
        <v>699</v>
      </c>
      <c r="E74" s="737" t="s">
        <v>1818</v>
      </c>
      <c r="F74" s="738" t="s">
        <v>1738</v>
      </c>
      <c r="G74" s="727" t="s">
        <v>1619</v>
      </c>
      <c r="H74" s="724" t="s">
        <v>31</v>
      </c>
      <c r="I74" s="728">
        <v>3</v>
      </c>
      <c r="J74" s="724" t="s">
        <v>1763</v>
      </c>
      <c r="K74" s="729">
        <v>100</v>
      </c>
      <c r="L74" s="730"/>
      <c r="M74" s="739">
        <v>85</v>
      </c>
      <c r="N74" s="739">
        <v>55</v>
      </c>
      <c r="O74" s="732">
        <f t="shared" si="4"/>
        <v>0.6470588235294118</v>
      </c>
      <c r="P74" s="934">
        <v>0.6470588235294118</v>
      </c>
      <c r="Q74" s="733">
        <f t="shared" si="5"/>
        <v>0.6470588235294118</v>
      </c>
      <c r="R74" s="734"/>
    </row>
    <row r="75" spans="1:18" ht="22.8" x14ac:dyDescent="0.25">
      <c r="A75" s="721" t="s">
        <v>17</v>
      </c>
      <c r="B75" s="722" t="s">
        <v>1767</v>
      </c>
      <c r="C75" s="723" t="s">
        <v>1760</v>
      </c>
      <c r="D75" s="724" t="s">
        <v>699</v>
      </c>
      <c r="E75" s="737" t="s">
        <v>1818</v>
      </c>
      <c r="F75" s="738" t="s">
        <v>1738</v>
      </c>
      <c r="G75" s="727" t="s">
        <v>1619</v>
      </c>
      <c r="H75" s="724" t="s">
        <v>31</v>
      </c>
      <c r="I75" s="728">
        <v>3</v>
      </c>
      <c r="J75" s="724" t="s">
        <v>1763</v>
      </c>
      <c r="K75" s="729">
        <v>100</v>
      </c>
      <c r="L75" s="730"/>
      <c r="M75" s="739">
        <v>85</v>
      </c>
      <c r="N75" s="739">
        <v>55</v>
      </c>
      <c r="O75" s="732">
        <f t="shared" si="4"/>
        <v>0.6470588235294118</v>
      </c>
      <c r="P75" s="934">
        <v>0.6470588235294118</v>
      </c>
      <c r="Q75" s="733">
        <f t="shared" si="5"/>
        <v>0.6470588235294118</v>
      </c>
      <c r="R75" s="734"/>
    </row>
    <row r="76" spans="1:18" ht="26.4" x14ac:dyDescent="0.25">
      <c r="A76" s="721" t="s">
        <v>17</v>
      </c>
      <c r="B76" s="722" t="s">
        <v>1768</v>
      </c>
      <c r="C76" s="722" t="s">
        <v>1769</v>
      </c>
      <c r="D76" s="724" t="s">
        <v>699</v>
      </c>
      <c r="E76" s="737" t="s">
        <v>1818</v>
      </c>
      <c r="F76" s="738" t="s">
        <v>1738</v>
      </c>
      <c r="G76" s="727" t="s">
        <v>1619</v>
      </c>
      <c r="H76" s="724" t="s">
        <v>31</v>
      </c>
      <c r="I76" s="728">
        <v>3</v>
      </c>
      <c r="J76" s="724" t="s">
        <v>1763</v>
      </c>
      <c r="K76" s="729">
        <v>100</v>
      </c>
      <c r="L76" s="730"/>
      <c r="M76" s="739">
        <v>85</v>
      </c>
      <c r="N76" s="739">
        <v>55</v>
      </c>
      <c r="O76" s="732">
        <f t="shared" si="4"/>
        <v>0.6470588235294118</v>
      </c>
      <c r="P76" s="934">
        <v>0.6470588235294118</v>
      </c>
      <c r="Q76" s="733">
        <f t="shared" si="5"/>
        <v>0.6470588235294118</v>
      </c>
      <c r="R76" s="734" t="s">
        <v>1770</v>
      </c>
    </row>
    <row r="77" spans="1:18" ht="22.8" x14ac:dyDescent="0.25">
      <c r="A77" s="721" t="s">
        <v>17</v>
      </c>
      <c r="B77" s="722" t="s">
        <v>1768</v>
      </c>
      <c r="C77" s="736" t="s">
        <v>1063</v>
      </c>
      <c r="D77" s="724" t="s">
        <v>699</v>
      </c>
      <c r="E77" s="737" t="s">
        <v>1818</v>
      </c>
      <c r="F77" s="738" t="s">
        <v>1738</v>
      </c>
      <c r="G77" s="727" t="s">
        <v>1619</v>
      </c>
      <c r="H77" s="724" t="s">
        <v>31</v>
      </c>
      <c r="I77" s="728">
        <v>3</v>
      </c>
      <c r="J77" s="724" t="s">
        <v>1763</v>
      </c>
      <c r="K77" s="729">
        <v>100</v>
      </c>
      <c r="L77" s="730"/>
      <c r="M77" s="739">
        <v>85</v>
      </c>
      <c r="N77" s="739">
        <v>55</v>
      </c>
      <c r="O77" s="732">
        <f t="shared" si="4"/>
        <v>0.6470588235294118</v>
      </c>
      <c r="P77" s="934">
        <v>0.6470588235294118</v>
      </c>
      <c r="Q77" s="733">
        <f t="shared" si="5"/>
        <v>0.6470588235294118</v>
      </c>
      <c r="R77" s="734"/>
    </row>
    <row r="78" spans="1:18" ht="22.8" x14ac:dyDescent="0.25">
      <c r="A78" s="721" t="s">
        <v>17</v>
      </c>
      <c r="B78" s="722" t="s">
        <v>1759</v>
      </c>
      <c r="C78" s="723" t="s">
        <v>1760</v>
      </c>
      <c r="D78" s="724" t="s">
        <v>699</v>
      </c>
      <c r="E78" s="737" t="s">
        <v>1783</v>
      </c>
      <c r="F78" s="738" t="s">
        <v>1762</v>
      </c>
      <c r="G78" s="727" t="s">
        <v>1619</v>
      </c>
      <c r="H78" s="724" t="s">
        <v>31</v>
      </c>
      <c r="I78" s="728">
        <v>3</v>
      </c>
      <c r="J78" s="724" t="s">
        <v>1763</v>
      </c>
      <c r="K78" s="729">
        <v>100</v>
      </c>
      <c r="L78" s="730"/>
      <c r="M78" s="739">
        <v>85</v>
      </c>
      <c r="N78" s="739">
        <v>43</v>
      </c>
      <c r="O78" s="732">
        <f t="shared" si="4"/>
        <v>0.50588235294117645</v>
      </c>
      <c r="P78" s="935">
        <v>0.50588235294117645</v>
      </c>
      <c r="Q78" s="733">
        <f t="shared" si="5"/>
        <v>0.50588235294117645</v>
      </c>
      <c r="R78" s="734"/>
    </row>
    <row r="79" spans="1:18" ht="22.8" x14ac:dyDescent="0.25">
      <c r="A79" s="721" t="s">
        <v>17</v>
      </c>
      <c r="B79" s="722" t="s">
        <v>1764</v>
      </c>
      <c r="C79" s="723" t="s">
        <v>1760</v>
      </c>
      <c r="D79" s="724" t="s">
        <v>699</v>
      </c>
      <c r="E79" s="737" t="s">
        <v>1783</v>
      </c>
      <c r="F79" s="738" t="s">
        <v>1762</v>
      </c>
      <c r="G79" s="727" t="s">
        <v>1619</v>
      </c>
      <c r="H79" s="724" t="s">
        <v>31</v>
      </c>
      <c r="I79" s="728">
        <v>3</v>
      </c>
      <c r="J79" s="724" t="s">
        <v>1763</v>
      </c>
      <c r="K79" s="729">
        <v>100</v>
      </c>
      <c r="L79" s="730"/>
      <c r="M79" s="739">
        <v>85</v>
      </c>
      <c r="N79" s="739">
        <v>43</v>
      </c>
      <c r="O79" s="732">
        <f t="shared" si="4"/>
        <v>0.50588235294117645</v>
      </c>
      <c r="P79" s="935">
        <v>0.50588235294117645</v>
      </c>
      <c r="Q79" s="733">
        <f t="shared" si="5"/>
        <v>0.50588235294117645</v>
      </c>
      <c r="R79" s="734"/>
    </row>
    <row r="80" spans="1:18" ht="22.8" x14ac:dyDescent="0.25">
      <c r="A80" s="721" t="s">
        <v>17</v>
      </c>
      <c r="B80" s="735" t="s">
        <v>1765</v>
      </c>
      <c r="C80" s="723" t="s">
        <v>1760</v>
      </c>
      <c r="D80" s="724" t="s">
        <v>699</v>
      </c>
      <c r="E80" s="737" t="s">
        <v>1783</v>
      </c>
      <c r="F80" s="738" t="s">
        <v>1762</v>
      </c>
      <c r="G80" s="727" t="s">
        <v>1619</v>
      </c>
      <c r="H80" s="724" t="s">
        <v>31</v>
      </c>
      <c r="I80" s="728">
        <v>3</v>
      </c>
      <c r="J80" s="724" t="s">
        <v>1763</v>
      </c>
      <c r="K80" s="729">
        <v>100</v>
      </c>
      <c r="L80" s="730"/>
      <c r="M80" s="739">
        <v>85</v>
      </c>
      <c r="N80" s="739">
        <v>43</v>
      </c>
      <c r="O80" s="732">
        <f t="shared" si="4"/>
        <v>0.50588235294117645</v>
      </c>
      <c r="P80" s="935">
        <v>0.50588235294117645</v>
      </c>
      <c r="Q80" s="733">
        <f t="shared" si="5"/>
        <v>0.50588235294117645</v>
      </c>
      <c r="R80" s="734"/>
    </row>
    <row r="81" spans="1:18" ht="22.8" x14ac:dyDescent="0.25">
      <c r="A81" s="721" t="s">
        <v>17</v>
      </c>
      <c r="B81" s="722" t="s">
        <v>1766</v>
      </c>
      <c r="C81" s="723" t="s">
        <v>1760</v>
      </c>
      <c r="D81" s="724" t="s">
        <v>699</v>
      </c>
      <c r="E81" s="737" t="s">
        <v>1783</v>
      </c>
      <c r="F81" s="738" t="s">
        <v>1762</v>
      </c>
      <c r="G81" s="727" t="s">
        <v>1619</v>
      </c>
      <c r="H81" s="724" t="s">
        <v>31</v>
      </c>
      <c r="I81" s="728">
        <v>3</v>
      </c>
      <c r="J81" s="724" t="s">
        <v>1763</v>
      </c>
      <c r="K81" s="729">
        <v>100</v>
      </c>
      <c r="L81" s="730"/>
      <c r="M81" s="739">
        <v>85</v>
      </c>
      <c r="N81" s="739">
        <v>43</v>
      </c>
      <c r="O81" s="732">
        <f t="shared" si="4"/>
        <v>0.50588235294117645</v>
      </c>
      <c r="P81" s="935">
        <v>0.50588235294117645</v>
      </c>
      <c r="Q81" s="733">
        <f t="shared" si="5"/>
        <v>0.50588235294117645</v>
      </c>
      <c r="R81" s="734"/>
    </row>
    <row r="82" spans="1:18" ht="22.8" x14ac:dyDescent="0.25">
      <c r="A82" s="721" t="s">
        <v>17</v>
      </c>
      <c r="B82" s="722" t="s">
        <v>1767</v>
      </c>
      <c r="C82" s="723" t="s">
        <v>1760</v>
      </c>
      <c r="D82" s="724" t="s">
        <v>699</v>
      </c>
      <c r="E82" s="737" t="s">
        <v>1783</v>
      </c>
      <c r="F82" s="738" t="s">
        <v>1762</v>
      </c>
      <c r="G82" s="727" t="s">
        <v>1619</v>
      </c>
      <c r="H82" s="724" t="s">
        <v>31</v>
      </c>
      <c r="I82" s="728">
        <v>3</v>
      </c>
      <c r="J82" s="724" t="s">
        <v>1763</v>
      </c>
      <c r="K82" s="729">
        <v>100</v>
      </c>
      <c r="L82" s="730"/>
      <c r="M82" s="739">
        <v>85</v>
      </c>
      <c r="N82" s="739">
        <v>43</v>
      </c>
      <c r="O82" s="732">
        <f t="shared" si="4"/>
        <v>0.50588235294117645</v>
      </c>
      <c r="P82" s="935">
        <v>0.50588235294117645</v>
      </c>
      <c r="Q82" s="733">
        <f t="shared" si="5"/>
        <v>0.50588235294117645</v>
      </c>
      <c r="R82" s="734"/>
    </row>
    <row r="83" spans="1:18" ht="26.4" x14ac:dyDescent="0.25">
      <c r="A83" s="721" t="s">
        <v>17</v>
      </c>
      <c r="B83" s="722" t="s">
        <v>1768</v>
      </c>
      <c r="C83" s="722" t="s">
        <v>1769</v>
      </c>
      <c r="D83" s="724" t="s">
        <v>699</v>
      </c>
      <c r="E83" s="737" t="s">
        <v>1783</v>
      </c>
      <c r="F83" s="738" t="s">
        <v>1762</v>
      </c>
      <c r="G83" s="727" t="s">
        <v>1619</v>
      </c>
      <c r="H83" s="724" t="s">
        <v>31</v>
      </c>
      <c r="I83" s="728">
        <v>3</v>
      </c>
      <c r="J83" s="724" t="s">
        <v>1763</v>
      </c>
      <c r="K83" s="729">
        <v>100</v>
      </c>
      <c r="L83" s="730"/>
      <c r="M83" s="739">
        <v>85</v>
      </c>
      <c r="N83" s="739">
        <v>43</v>
      </c>
      <c r="O83" s="732">
        <f t="shared" si="4"/>
        <v>0.50588235294117645</v>
      </c>
      <c r="P83" s="935">
        <v>0.50588235294117645</v>
      </c>
      <c r="Q83" s="733">
        <f t="shared" si="5"/>
        <v>0.50588235294117645</v>
      </c>
      <c r="R83" s="734" t="s">
        <v>1770</v>
      </c>
    </row>
    <row r="84" spans="1:18" ht="22.8" x14ac:dyDescent="0.25">
      <c r="A84" s="721" t="s">
        <v>17</v>
      </c>
      <c r="B84" s="722" t="s">
        <v>1768</v>
      </c>
      <c r="C84" s="736" t="s">
        <v>1063</v>
      </c>
      <c r="D84" s="724" t="s">
        <v>699</v>
      </c>
      <c r="E84" s="737" t="s">
        <v>1783</v>
      </c>
      <c r="F84" s="738" t="s">
        <v>1762</v>
      </c>
      <c r="G84" s="727" t="s">
        <v>1619</v>
      </c>
      <c r="H84" s="724" t="s">
        <v>31</v>
      </c>
      <c r="I84" s="728">
        <v>3</v>
      </c>
      <c r="J84" s="724" t="s">
        <v>1763</v>
      </c>
      <c r="K84" s="729">
        <v>100</v>
      </c>
      <c r="L84" s="730"/>
      <c r="M84" s="739">
        <v>85</v>
      </c>
      <c r="N84" s="739">
        <v>43</v>
      </c>
      <c r="O84" s="732">
        <f t="shared" si="4"/>
        <v>0.50588235294117645</v>
      </c>
      <c r="P84" s="935">
        <v>0.50588235294117645</v>
      </c>
      <c r="Q84" s="733">
        <f t="shared" si="5"/>
        <v>0.50588235294117645</v>
      </c>
      <c r="R84" s="734"/>
    </row>
    <row r="85" spans="1:18" ht="14.4" x14ac:dyDescent="0.25">
      <c r="A85" s="721" t="s">
        <v>17</v>
      </c>
      <c r="B85" s="722" t="s">
        <v>1759</v>
      </c>
      <c r="C85" s="723" t="s">
        <v>1760</v>
      </c>
      <c r="D85" s="724" t="s">
        <v>699</v>
      </c>
      <c r="E85" s="737" t="s">
        <v>1748</v>
      </c>
      <c r="F85" s="738" t="s">
        <v>1762</v>
      </c>
      <c r="G85" s="727" t="s">
        <v>1619</v>
      </c>
      <c r="H85" s="724" t="s">
        <v>31</v>
      </c>
      <c r="I85" s="728">
        <v>3</v>
      </c>
      <c r="J85" s="724" t="s">
        <v>1763</v>
      </c>
      <c r="K85" s="729">
        <v>100</v>
      </c>
      <c r="L85" s="730"/>
      <c r="M85" s="739">
        <v>85</v>
      </c>
      <c r="N85" s="739">
        <v>43</v>
      </c>
      <c r="O85" s="732">
        <f t="shared" si="4"/>
        <v>0.50588235294117645</v>
      </c>
      <c r="P85" s="935">
        <v>0.50588235294117645</v>
      </c>
      <c r="Q85" s="733">
        <f t="shared" si="5"/>
        <v>0.50588235294117645</v>
      </c>
      <c r="R85" s="734"/>
    </row>
    <row r="86" spans="1:18" ht="14.4" x14ac:dyDescent="0.25">
      <c r="A86" s="721" t="s">
        <v>17</v>
      </c>
      <c r="B86" s="722" t="s">
        <v>1764</v>
      </c>
      <c r="C86" s="723" t="s">
        <v>1760</v>
      </c>
      <c r="D86" s="724" t="s">
        <v>699</v>
      </c>
      <c r="E86" s="737" t="s">
        <v>1748</v>
      </c>
      <c r="F86" s="738" t="s">
        <v>1762</v>
      </c>
      <c r="G86" s="727" t="s">
        <v>1619</v>
      </c>
      <c r="H86" s="724" t="s">
        <v>31</v>
      </c>
      <c r="I86" s="728">
        <v>3</v>
      </c>
      <c r="J86" s="724" t="s">
        <v>1763</v>
      </c>
      <c r="K86" s="729">
        <v>100</v>
      </c>
      <c r="L86" s="730"/>
      <c r="M86" s="739">
        <v>85</v>
      </c>
      <c r="N86" s="739">
        <v>43</v>
      </c>
      <c r="O86" s="732">
        <f t="shared" si="4"/>
        <v>0.50588235294117645</v>
      </c>
      <c r="P86" s="935">
        <v>0.50588235294117645</v>
      </c>
      <c r="Q86" s="733">
        <f t="shared" si="5"/>
        <v>0.50588235294117645</v>
      </c>
      <c r="R86" s="734"/>
    </row>
    <row r="87" spans="1:18" ht="14.4" x14ac:dyDescent="0.25">
      <c r="A87" s="721" t="s">
        <v>17</v>
      </c>
      <c r="B87" s="735" t="s">
        <v>1765</v>
      </c>
      <c r="C87" s="723" t="s">
        <v>1760</v>
      </c>
      <c r="D87" s="724" t="s">
        <v>699</v>
      </c>
      <c r="E87" s="737" t="s">
        <v>1748</v>
      </c>
      <c r="F87" s="738" t="s">
        <v>1762</v>
      </c>
      <c r="G87" s="727" t="s">
        <v>1619</v>
      </c>
      <c r="H87" s="724" t="s">
        <v>31</v>
      </c>
      <c r="I87" s="728">
        <v>3</v>
      </c>
      <c r="J87" s="724" t="s">
        <v>1763</v>
      </c>
      <c r="K87" s="729">
        <v>100</v>
      </c>
      <c r="L87" s="730"/>
      <c r="M87" s="739">
        <v>85</v>
      </c>
      <c r="N87" s="739">
        <v>43</v>
      </c>
      <c r="O87" s="732">
        <f t="shared" si="4"/>
        <v>0.50588235294117645</v>
      </c>
      <c r="P87" s="935">
        <v>0.50588235294117645</v>
      </c>
      <c r="Q87" s="733">
        <f t="shared" si="5"/>
        <v>0.50588235294117645</v>
      </c>
      <c r="R87" s="734"/>
    </row>
    <row r="88" spans="1:18" ht="14.4" x14ac:dyDescent="0.25">
      <c r="A88" s="721" t="s">
        <v>17</v>
      </c>
      <c r="B88" s="722" t="s">
        <v>1766</v>
      </c>
      <c r="C88" s="723" t="s">
        <v>1760</v>
      </c>
      <c r="D88" s="724" t="s">
        <v>699</v>
      </c>
      <c r="E88" s="737" t="s">
        <v>1748</v>
      </c>
      <c r="F88" s="738" t="s">
        <v>1762</v>
      </c>
      <c r="G88" s="727" t="s">
        <v>1619</v>
      </c>
      <c r="H88" s="724" t="s">
        <v>31</v>
      </c>
      <c r="I88" s="728">
        <v>3</v>
      </c>
      <c r="J88" s="724" t="s">
        <v>1763</v>
      </c>
      <c r="K88" s="729">
        <v>100</v>
      </c>
      <c r="L88" s="730"/>
      <c r="M88" s="739">
        <v>85</v>
      </c>
      <c r="N88" s="739">
        <v>43</v>
      </c>
      <c r="O88" s="732">
        <f t="shared" si="4"/>
        <v>0.50588235294117645</v>
      </c>
      <c r="P88" s="935">
        <v>0.50588235294117645</v>
      </c>
      <c r="Q88" s="733">
        <f t="shared" si="5"/>
        <v>0.50588235294117645</v>
      </c>
      <c r="R88" s="734"/>
    </row>
    <row r="89" spans="1:18" ht="14.4" x14ac:dyDescent="0.25">
      <c r="A89" s="721" t="s">
        <v>17</v>
      </c>
      <c r="B89" s="722" t="s">
        <v>1767</v>
      </c>
      <c r="C89" s="723" t="s">
        <v>1760</v>
      </c>
      <c r="D89" s="724" t="s">
        <v>699</v>
      </c>
      <c r="E89" s="737" t="s">
        <v>1748</v>
      </c>
      <c r="F89" s="738" t="s">
        <v>1762</v>
      </c>
      <c r="G89" s="727" t="s">
        <v>1619</v>
      </c>
      <c r="H89" s="724" t="s">
        <v>31</v>
      </c>
      <c r="I89" s="728">
        <v>3</v>
      </c>
      <c r="J89" s="724" t="s">
        <v>1763</v>
      </c>
      <c r="K89" s="729">
        <v>100</v>
      </c>
      <c r="L89" s="730"/>
      <c r="M89" s="739">
        <v>85</v>
      </c>
      <c r="N89" s="739">
        <v>43</v>
      </c>
      <c r="O89" s="732">
        <f t="shared" si="4"/>
        <v>0.50588235294117645</v>
      </c>
      <c r="P89" s="935">
        <v>0.50588235294117645</v>
      </c>
      <c r="Q89" s="733">
        <f t="shared" si="5"/>
        <v>0.50588235294117645</v>
      </c>
      <c r="R89" s="734"/>
    </row>
    <row r="90" spans="1:18" ht="26.4" x14ac:dyDescent="0.25">
      <c r="A90" s="721" t="s">
        <v>17</v>
      </c>
      <c r="B90" s="722" t="s">
        <v>1768</v>
      </c>
      <c r="C90" s="722" t="s">
        <v>1769</v>
      </c>
      <c r="D90" s="724" t="s">
        <v>699</v>
      </c>
      <c r="E90" s="737" t="s">
        <v>1748</v>
      </c>
      <c r="F90" s="738" t="s">
        <v>1762</v>
      </c>
      <c r="G90" s="727" t="s">
        <v>1619</v>
      </c>
      <c r="H90" s="724" t="s">
        <v>31</v>
      </c>
      <c r="I90" s="728">
        <v>3</v>
      </c>
      <c r="J90" s="724" t="s">
        <v>1763</v>
      </c>
      <c r="K90" s="729">
        <v>100</v>
      </c>
      <c r="L90" s="730"/>
      <c r="M90" s="739">
        <v>85</v>
      </c>
      <c r="N90" s="739">
        <v>43</v>
      </c>
      <c r="O90" s="732">
        <f t="shared" si="4"/>
        <v>0.50588235294117645</v>
      </c>
      <c r="P90" s="935">
        <v>0.50588235294117645</v>
      </c>
      <c r="Q90" s="733">
        <f t="shared" si="5"/>
        <v>0.50588235294117645</v>
      </c>
      <c r="R90" s="734" t="s">
        <v>1770</v>
      </c>
    </row>
    <row r="91" spans="1:18" ht="14.4" x14ac:dyDescent="0.25">
      <c r="A91" s="721" t="s">
        <v>17</v>
      </c>
      <c r="B91" s="722" t="s">
        <v>1768</v>
      </c>
      <c r="C91" s="736" t="s">
        <v>1063</v>
      </c>
      <c r="D91" s="724" t="s">
        <v>699</v>
      </c>
      <c r="E91" s="737" t="s">
        <v>1748</v>
      </c>
      <c r="F91" s="738" t="s">
        <v>1762</v>
      </c>
      <c r="G91" s="727" t="s">
        <v>1619</v>
      </c>
      <c r="H91" s="724" t="s">
        <v>31</v>
      </c>
      <c r="I91" s="728">
        <v>3</v>
      </c>
      <c r="J91" s="724" t="s">
        <v>1763</v>
      </c>
      <c r="K91" s="729">
        <v>100</v>
      </c>
      <c r="L91" s="730"/>
      <c r="M91" s="739">
        <v>85</v>
      </c>
      <c r="N91" s="739">
        <v>43</v>
      </c>
      <c r="O91" s="732">
        <f t="shared" si="4"/>
        <v>0.50588235294117645</v>
      </c>
      <c r="P91" s="935">
        <v>0.50588235294117645</v>
      </c>
      <c r="Q91" s="733">
        <f t="shared" si="5"/>
        <v>0.50588235294117645</v>
      </c>
      <c r="R91" s="734"/>
    </row>
    <row r="92" spans="1:18" ht="22.8" x14ac:dyDescent="0.25">
      <c r="A92" s="721" t="s">
        <v>17</v>
      </c>
      <c r="B92" s="722" t="s">
        <v>1759</v>
      </c>
      <c r="C92" s="723" t="s">
        <v>1760</v>
      </c>
      <c r="D92" s="724" t="s">
        <v>699</v>
      </c>
      <c r="E92" s="737" t="s">
        <v>1784</v>
      </c>
      <c r="F92" s="738" t="s">
        <v>1762</v>
      </c>
      <c r="G92" s="727" t="s">
        <v>1619</v>
      </c>
      <c r="H92" s="724" t="s">
        <v>31</v>
      </c>
      <c r="I92" s="728">
        <v>3</v>
      </c>
      <c r="J92" s="724" t="s">
        <v>1763</v>
      </c>
      <c r="K92" s="729">
        <v>100</v>
      </c>
      <c r="L92" s="730"/>
      <c r="M92" s="739">
        <v>85</v>
      </c>
      <c r="N92" s="739">
        <v>43</v>
      </c>
      <c r="O92" s="732">
        <f t="shared" si="4"/>
        <v>0.50588235294117645</v>
      </c>
      <c r="P92" s="935">
        <v>0.50588235294117645</v>
      </c>
      <c r="Q92" s="733">
        <f t="shared" si="5"/>
        <v>0.50588235294117645</v>
      </c>
      <c r="R92" s="734"/>
    </row>
    <row r="93" spans="1:18" ht="22.8" x14ac:dyDescent="0.25">
      <c r="A93" s="721" t="s">
        <v>17</v>
      </c>
      <c r="B93" s="722" t="s">
        <v>1764</v>
      </c>
      <c r="C93" s="723" t="s">
        <v>1760</v>
      </c>
      <c r="D93" s="724" t="s">
        <v>699</v>
      </c>
      <c r="E93" s="737" t="s">
        <v>1784</v>
      </c>
      <c r="F93" s="738" t="s">
        <v>1762</v>
      </c>
      <c r="G93" s="727" t="s">
        <v>1619</v>
      </c>
      <c r="H93" s="724" t="s">
        <v>31</v>
      </c>
      <c r="I93" s="728">
        <v>3</v>
      </c>
      <c r="J93" s="724" t="s">
        <v>1763</v>
      </c>
      <c r="K93" s="729">
        <v>100</v>
      </c>
      <c r="L93" s="730"/>
      <c r="M93" s="739">
        <v>85</v>
      </c>
      <c r="N93" s="739">
        <v>43</v>
      </c>
      <c r="O93" s="732">
        <f t="shared" si="4"/>
        <v>0.50588235294117645</v>
      </c>
      <c r="P93" s="935">
        <v>0.50588235294117645</v>
      </c>
      <c r="Q93" s="733">
        <f t="shared" si="5"/>
        <v>0.50588235294117645</v>
      </c>
      <c r="R93" s="734"/>
    </row>
    <row r="94" spans="1:18" ht="22.8" x14ac:dyDescent="0.25">
      <c r="A94" s="721" t="s">
        <v>17</v>
      </c>
      <c r="B94" s="735" t="s">
        <v>1765</v>
      </c>
      <c r="C94" s="723" t="s">
        <v>1760</v>
      </c>
      <c r="D94" s="724" t="s">
        <v>699</v>
      </c>
      <c r="E94" s="737" t="s">
        <v>1784</v>
      </c>
      <c r="F94" s="738" t="s">
        <v>1762</v>
      </c>
      <c r="G94" s="727" t="s">
        <v>1619</v>
      </c>
      <c r="H94" s="724" t="s">
        <v>31</v>
      </c>
      <c r="I94" s="728">
        <v>3</v>
      </c>
      <c r="J94" s="724" t="s">
        <v>1763</v>
      </c>
      <c r="K94" s="729">
        <v>100</v>
      </c>
      <c r="L94" s="730"/>
      <c r="M94" s="739">
        <v>85</v>
      </c>
      <c r="N94" s="739">
        <v>43</v>
      </c>
      <c r="O94" s="732">
        <f t="shared" si="4"/>
        <v>0.50588235294117645</v>
      </c>
      <c r="P94" s="935">
        <v>0.50588235294117645</v>
      </c>
      <c r="Q94" s="733">
        <f t="shared" si="5"/>
        <v>0.50588235294117645</v>
      </c>
      <c r="R94" s="734"/>
    </row>
    <row r="95" spans="1:18" ht="22.8" x14ac:dyDescent="0.25">
      <c r="A95" s="721" t="s">
        <v>17</v>
      </c>
      <c r="B95" s="722" t="s">
        <v>1766</v>
      </c>
      <c r="C95" s="723" t="s">
        <v>1760</v>
      </c>
      <c r="D95" s="724" t="s">
        <v>699</v>
      </c>
      <c r="E95" s="737" t="s">
        <v>1784</v>
      </c>
      <c r="F95" s="738" t="s">
        <v>1762</v>
      </c>
      <c r="G95" s="727" t="s">
        <v>1619</v>
      </c>
      <c r="H95" s="724" t="s">
        <v>31</v>
      </c>
      <c r="I95" s="728">
        <v>3</v>
      </c>
      <c r="J95" s="724" t="s">
        <v>1763</v>
      </c>
      <c r="K95" s="729">
        <v>100</v>
      </c>
      <c r="L95" s="730"/>
      <c r="M95" s="739">
        <v>85</v>
      </c>
      <c r="N95" s="739">
        <v>43</v>
      </c>
      <c r="O95" s="732">
        <f t="shared" si="4"/>
        <v>0.50588235294117645</v>
      </c>
      <c r="P95" s="935">
        <v>0.50588235294117645</v>
      </c>
      <c r="Q95" s="733">
        <f t="shared" si="5"/>
        <v>0.50588235294117645</v>
      </c>
      <c r="R95" s="734"/>
    </row>
    <row r="96" spans="1:18" ht="22.8" x14ac:dyDescent="0.25">
      <c r="A96" s="721" t="s">
        <v>17</v>
      </c>
      <c r="B96" s="722" t="s">
        <v>1767</v>
      </c>
      <c r="C96" s="723" t="s">
        <v>1760</v>
      </c>
      <c r="D96" s="724" t="s">
        <v>699</v>
      </c>
      <c r="E96" s="737" t="s">
        <v>1784</v>
      </c>
      <c r="F96" s="738" t="s">
        <v>1762</v>
      </c>
      <c r="G96" s="727" t="s">
        <v>1619</v>
      </c>
      <c r="H96" s="724" t="s">
        <v>31</v>
      </c>
      <c r="I96" s="728">
        <v>3</v>
      </c>
      <c r="J96" s="724" t="s">
        <v>1763</v>
      </c>
      <c r="K96" s="729">
        <v>100</v>
      </c>
      <c r="L96" s="730"/>
      <c r="M96" s="739">
        <v>85</v>
      </c>
      <c r="N96" s="739">
        <v>43</v>
      </c>
      <c r="O96" s="732">
        <f t="shared" si="4"/>
        <v>0.50588235294117645</v>
      </c>
      <c r="P96" s="935">
        <v>0.50588235294117645</v>
      </c>
      <c r="Q96" s="733">
        <f t="shared" si="5"/>
        <v>0.50588235294117645</v>
      </c>
      <c r="R96" s="734"/>
    </row>
    <row r="97" spans="1:18" ht="26.4" x14ac:dyDescent="0.25">
      <c r="A97" s="721" t="s">
        <v>17</v>
      </c>
      <c r="B97" s="722" t="s">
        <v>1768</v>
      </c>
      <c r="C97" s="722" t="s">
        <v>1769</v>
      </c>
      <c r="D97" s="724" t="s">
        <v>699</v>
      </c>
      <c r="E97" s="737" t="s">
        <v>1784</v>
      </c>
      <c r="F97" s="738" t="s">
        <v>1762</v>
      </c>
      <c r="G97" s="727" t="s">
        <v>1619</v>
      </c>
      <c r="H97" s="724" t="s">
        <v>31</v>
      </c>
      <c r="I97" s="728">
        <v>3</v>
      </c>
      <c r="J97" s="724" t="s">
        <v>1763</v>
      </c>
      <c r="K97" s="729">
        <v>100</v>
      </c>
      <c r="L97" s="730"/>
      <c r="M97" s="739">
        <v>85</v>
      </c>
      <c r="N97" s="739">
        <v>43</v>
      </c>
      <c r="O97" s="732">
        <f t="shared" si="4"/>
        <v>0.50588235294117645</v>
      </c>
      <c r="P97" s="935">
        <v>0.50588235294117645</v>
      </c>
      <c r="Q97" s="733">
        <f t="shared" si="5"/>
        <v>0.50588235294117645</v>
      </c>
      <c r="R97" s="734" t="s">
        <v>1770</v>
      </c>
    </row>
    <row r="98" spans="1:18" ht="22.8" x14ac:dyDescent="0.25">
      <c r="A98" s="721" t="s">
        <v>17</v>
      </c>
      <c r="B98" s="722" t="s">
        <v>1768</v>
      </c>
      <c r="C98" s="736" t="s">
        <v>1063</v>
      </c>
      <c r="D98" s="724" t="s">
        <v>699</v>
      </c>
      <c r="E98" s="737" t="s">
        <v>1784</v>
      </c>
      <c r="F98" s="738" t="s">
        <v>1762</v>
      </c>
      <c r="G98" s="727" t="s">
        <v>1619</v>
      </c>
      <c r="H98" s="724" t="s">
        <v>31</v>
      </c>
      <c r="I98" s="728">
        <v>3</v>
      </c>
      <c r="J98" s="724" t="s">
        <v>1763</v>
      </c>
      <c r="K98" s="729">
        <v>100</v>
      </c>
      <c r="L98" s="730"/>
      <c r="M98" s="739">
        <v>85</v>
      </c>
      <c r="N98" s="739">
        <v>43</v>
      </c>
      <c r="O98" s="732">
        <f t="shared" si="4"/>
        <v>0.50588235294117645</v>
      </c>
      <c r="P98" s="935">
        <v>0.50588235294117645</v>
      </c>
      <c r="Q98" s="733">
        <f t="shared" si="5"/>
        <v>0.50588235294117645</v>
      </c>
      <c r="R98" s="734"/>
    </row>
    <row r="99" spans="1:18" ht="22.8" x14ac:dyDescent="0.25">
      <c r="A99" s="721" t="s">
        <v>17</v>
      </c>
      <c r="B99" s="722" t="s">
        <v>1759</v>
      </c>
      <c r="C99" s="723" t="s">
        <v>1760</v>
      </c>
      <c r="D99" s="724" t="s">
        <v>699</v>
      </c>
      <c r="E99" s="737" t="s">
        <v>1785</v>
      </c>
      <c r="F99" s="738" t="s">
        <v>1762</v>
      </c>
      <c r="G99" s="727" t="s">
        <v>1619</v>
      </c>
      <c r="H99" s="724" t="s">
        <v>31</v>
      </c>
      <c r="I99" s="728">
        <v>3</v>
      </c>
      <c r="J99" s="724" t="s">
        <v>1763</v>
      </c>
      <c r="K99" s="729">
        <v>100</v>
      </c>
      <c r="L99" s="730"/>
      <c r="M99" s="739">
        <v>85</v>
      </c>
      <c r="N99" s="739">
        <v>43</v>
      </c>
      <c r="O99" s="732">
        <f t="shared" si="4"/>
        <v>0.50588235294117645</v>
      </c>
      <c r="P99" s="935">
        <v>0.50588235294117645</v>
      </c>
      <c r="Q99" s="733">
        <f t="shared" si="5"/>
        <v>0.50588235294117645</v>
      </c>
      <c r="R99" s="734"/>
    </row>
    <row r="100" spans="1:18" ht="22.8" x14ac:dyDescent="0.25">
      <c r="A100" s="721" t="s">
        <v>17</v>
      </c>
      <c r="B100" s="722" t="s">
        <v>1764</v>
      </c>
      <c r="C100" s="723" t="s">
        <v>1760</v>
      </c>
      <c r="D100" s="724" t="s">
        <v>699</v>
      </c>
      <c r="E100" s="737" t="s">
        <v>1785</v>
      </c>
      <c r="F100" s="738" t="s">
        <v>1762</v>
      </c>
      <c r="G100" s="727" t="s">
        <v>1619</v>
      </c>
      <c r="H100" s="724" t="s">
        <v>31</v>
      </c>
      <c r="I100" s="728">
        <v>3</v>
      </c>
      <c r="J100" s="724" t="s">
        <v>1763</v>
      </c>
      <c r="K100" s="729">
        <v>100</v>
      </c>
      <c r="L100" s="730"/>
      <c r="M100" s="739">
        <v>85</v>
      </c>
      <c r="N100" s="739">
        <v>43</v>
      </c>
      <c r="O100" s="732">
        <f t="shared" si="4"/>
        <v>0.50588235294117645</v>
      </c>
      <c r="P100" s="935">
        <v>0.50588235294117645</v>
      </c>
      <c r="Q100" s="733">
        <f t="shared" si="5"/>
        <v>0.50588235294117645</v>
      </c>
      <c r="R100" s="734"/>
    </row>
    <row r="101" spans="1:18" ht="22.8" x14ac:dyDescent="0.25">
      <c r="A101" s="721" t="s">
        <v>17</v>
      </c>
      <c r="B101" s="735" t="s">
        <v>1765</v>
      </c>
      <c r="C101" s="723" t="s">
        <v>1760</v>
      </c>
      <c r="D101" s="724" t="s">
        <v>699</v>
      </c>
      <c r="E101" s="737" t="s">
        <v>1785</v>
      </c>
      <c r="F101" s="738" t="s">
        <v>1762</v>
      </c>
      <c r="G101" s="727" t="s">
        <v>1619</v>
      </c>
      <c r="H101" s="724" t="s">
        <v>31</v>
      </c>
      <c r="I101" s="728">
        <v>3</v>
      </c>
      <c r="J101" s="724" t="s">
        <v>1763</v>
      </c>
      <c r="K101" s="729">
        <v>100</v>
      </c>
      <c r="L101" s="730"/>
      <c r="M101" s="739">
        <v>85</v>
      </c>
      <c r="N101" s="739">
        <v>43</v>
      </c>
      <c r="O101" s="732">
        <f t="shared" si="4"/>
        <v>0.50588235294117645</v>
      </c>
      <c r="P101" s="935">
        <v>0.50588235294117645</v>
      </c>
      <c r="Q101" s="733">
        <f t="shared" si="5"/>
        <v>0.50588235294117645</v>
      </c>
      <c r="R101" s="734"/>
    </row>
    <row r="102" spans="1:18" ht="22.8" x14ac:dyDescent="0.25">
      <c r="A102" s="721" t="s">
        <v>17</v>
      </c>
      <c r="B102" s="722" t="s">
        <v>1766</v>
      </c>
      <c r="C102" s="723" t="s">
        <v>1760</v>
      </c>
      <c r="D102" s="724" t="s">
        <v>699</v>
      </c>
      <c r="E102" s="737" t="s">
        <v>1785</v>
      </c>
      <c r="F102" s="738" t="s">
        <v>1762</v>
      </c>
      <c r="G102" s="727" t="s">
        <v>1619</v>
      </c>
      <c r="H102" s="724" t="s">
        <v>31</v>
      </c>
      <c r="I102" s="728">
        <v>3</v>
      </c>
      <c r="J102" s="724" t="s">
        <v>1763</v>
      </c>
      <c r="K102" s="729">
        <v>100</v>
      </c>
      <c r="L102" s="730"/>
      <c r="M102" s="739">
        <v>85</v>
      </c>
      <c r="N102" s="739">
        <v>43</v>
      </c>
      <c r="O102" s="732">
        <f t="shared" si="4"/>
        <v>0.50588235294117645</v>
      </c>
      <c r="P102" s="935">
        <v>0.50588235294117645</v>
      </c>
      <c r="Q102" s="733">
        <f t="shared" si="5"/>
        <v>0.50588235294117645</v>
      </c>
      <c r="R102" s="734"/>
    </row>
    <row r="103" spans="1:18" ht="22.8" x14ac:dyDescent="0.25">
      <c r="A103" s="721" t="s">
        <v>17</v>
      </c>
      <c r="B103" s="722" t="s">
        <v>1767</v>
      </c>
      <c r="C103" s="723" t="s">
        <v>1760</v>
      </c>
      <c r="D103" s="724" t="s">
        <v>699</v>
      </c>
      <c r="E103" s="737" t="s">
        <v>1785</v>
      </c>
      <c r="F103" s="738" t="s">
        <v>1762</v>
      </c>
      <c r="G103" s="727" t="s">
        <v>1619</v>
      </c>
      <c r="H103" s="724" t="s">
        <v>31</v>
      </c>
      <c r="I103" s="728">
        <v>3</v>
      </c>
      <c r="J103" s="724" t="s">
        <v>1763</v>
      </c>
      <c r="K103" s="729">
        <v>100</v>
      </c>
      <c r="L103" s="730"/>
      <c r="M103" s="739">
        <v>85</v>
      </c>
      <c r="N103" s="739">
        <v>43</v>
      </c>
      <c r="O103" s="732">
        <f t="shared" si="4"/>
        <v>0.50588235294117645</v>
      </c>
      <c r="P103" s="935">
        <v>0.50588235294117645</v>
      </c>
      <c r="Q103" s="733">
        <f t="shared" si="5"/>
        <v>0.50588235294117645</v>
      </c>
      <c r="R103" s="734"/>
    </row>
    <row r="104" spans="1:18" ht="26.4" x14ac:dyDescent="0.25">
      <c r="A104" s="721" t="s">
        <v>17</v>
      </c>
      <c r="B104" s="722" t="s">
        <v>1768</v>
      </c>
      <c r="C104" s="722" t="s">
        <v>1769</v>
      </c>
      <c r="D104" s="724" t="s">
        <v>699</v>
      </c>
      <c r="E104" s="737" t="s">
        <v>1785</v>
      </c>
      <c r="F104" s="738" t="s">
        <v>1762</v>
      </c>
      <c r="G104" s="727" t="s">
        <v>1619</v>
      </c>
      <c r="H104" s="724" t="s">
        <v>31</v>
      </c>
      <c r="I104" s="728">
        <v>3</v>
      </c>
      <c r="J104" s="724" t="s">
        <v>1763</v>
      </c>
      <c r="K104" s="729">
        <v>100</v>
      </c>
      <c r="L104" s="730"/>
      <c r="M104" s="739">
        <v>85</v>
      </c>
      <c r="N104" s="739">
        <v>43</v>
      </c>
      <c r="O104" s="732">
        <f t="shared" si="4"/>
        <v>0.50588235294117645</v>
      </c>
      <c r="P104" s="935">
        <v>0.50588235294117645</v>
      </c>
      <c r="Q104" s="733">
        <f t="shared" si="5"/>
        <v>0.50588235294117645</v>
      </c>
      <c r="R104" s="734" t="s">
        <v>1770</v>
      </c>
    </row>
    <row r="105" spans="1:18" ht="22.8" x14ac:dyDescent="0.25">
      <c r="A105" s="721" t="s">
        <v>17</v>
      </c>
      <c r="B105" s="722" t="s">
        <v>1768</v>
      </c>
      <c r="C105" s="736" t="s">
        <v>1063</v>
      </c>
      <c r="D105" s="724" t="s">
        <v>699</v>
      </c>
      <c r="E105" s="737" t="s">
        <v>1785</v>
      </c>
      <c r="F105" s="738" t="s">
        <v>1762</v>
      </c>
      <c r="G105" s="727" t="s">
        <v>1619</v>
      </c>
      <c r="H105" s="724" t="s">
        <v>31</v>
      </c>
      <c r="I105" s="728">
        <v>3</v>
      </c>
      <c r="J105" s="724" t="s">
        <v>1763</v>
      </c>
      <c r="K105" s="729">
        <v>100</v>
      </c>
      <c r="L105" s="730"/>
      <c r="M105" s="739">
        <v>85</v>
      </c>
      <c r="N105" s="739">
        <v>43</v>
      </c>
      <c r="O105" s="732">
        <f t="shared" si="4"/>
        <v>0.50588235294117645</v>
      </c>
      <c r="P105" s="935">
        <v>0.50588235294117645</v>
      </c>
      <c r="Q105" s="733">
        <f t="shared" si="5"/>
        <v>0.50588235294117645</v>
      </c>
      <c r="R105" s="734"/>
    </row>
    <row r="106" spans="1:18" ht="14.4" x14ac:dyDescent="0.25">
      <c r="A106" s="721" t="s">
        <v>17</v>
      </c>
      <c r="B106" s="722" t="s">
        <v>1759</v>
      </c>
      <c r="C106" s="723" t="s">
        <v>1760</v>
      </c>
      <c r="D106" s="724" t="s">
        <v>699</v>
      </c>
      <c r="E106" s="737" t="s">
        <v>1750</v>
      </c>
      <c r="F106" s="738" t="s">
        <v>1762</v>
      </c>
      <c r="G106" s="727" t="s">
        <v>1619</v>
      </c>
      <c r="H106" s="724" t="s">
        <v>31</v>
      </c>
      <c r="I106" s="728">
        <v>3</v>
      </c>
      <c r="J106" s="724" t="s">
        <v>1763</v>
      </c>
      <c r="K106" s="729">
        <v>100</v>
      </c>
      <c r="L106" s="730"/>
      <c r="M106" s="739">
        <v>85</v>
      </c>
      <c r="N106" s="739">
        <v>43</v>
      </c>
      <c r="O106" s="732">
        <f t="shared" si="4"/>
        <v>0.50588235294117645</v>
      </c>
      <c r="P106" s="935">
        <v>0.50588235294117645</v>
      </c>
      <c r="Q106" s="733">
        <f t="shared" si="5"/>
        <v>0.50588235294117645</v>
      </c>
      <c r="R106" s="734"/>
    </row>
    <row r="107" spans="1:18" ht="14.4" x14ac:dyDescent="0.25">
      <c r="A107" s="721" t="s">
        <v>17</v>
      </c>
      <c r="B107" s="722" t="s">
        <v>1764</v>
      </c>
      <c r="C107" s="723" t="s">
        <v>1760</v>
      </c>
      <c r="D107" s="724" t="s">
        <v>699</v>
      </c>
      <c r="E107" s="737" t="s">
        <v>1750</v>
      </c>
      <c r="F107" s="738" t="s">
        <v>1762</v>
      </c>
      <c r="G107" s="727" t="s">
        <v>1619</v>
      </c>
      <c r="H107" s="724" t="s">
        <v>31</v>
      </c>
      <c r="I107" s="728">
        <v>3</v>
      </c>
      <c r="J107" s="724" t="s">
        <v>1763</v>
      </c>
      <c r="K107" s="729">
        <v>100</v>
      </c>
      <c r="L107" s="730"/>
      <c r="M107" s="739">
        <v>85</v>
      </c>
      <c r="N107" s="739">
        <v>43</v>
      </c>
      <c r="O107" s="732">
        <f t="shared" si="4"/>
        <v>0.50588235294117645</v>
      </c>
      <c r="P107" s="935">
        <v>0.50588235294117645</v>
      </c>
      <c r="Q107" s="733">
        <f t="shared" si="5"/>
        <v>0.50588235294117645</v>
      </c>
      <c r="R107" s="734"/>
    </row>
    <row r="108" spans="1:18" ht="14.4" x14ac:dyDescent="0.25">
      <c r="A108" s="721" t="s">
        <v>17</v>
      </c>
      <c r="B108" s="735" t="s">
        <v>1765</v>
      </c>
      <c r="C108" s="723" t="s">
        <v>1760</v>
      </c>
      <c r="D108" s="724" t="s">
        <v>699</v>
      </c>
      <c r="E108" s="737" t="s">
        <v>1750</v>
      </c>
      <c r="F108" s="738" t="s">
        <v>1762</v>
      </c>
      <c r="G108" s="727" t="s">
        <v>1619</v>
      </c>
      <c r="H108" s="724" t="s">
        <v>31</v>
      </c>
      <c r="I108" s="728">
        <v>3</v>
      </c>
      <c r="J108" s="724" t="s">
        <v>1763</v>
      </c>
      <c r="K108" s="729">
        <v>100</v>
      </c>
      <c r="L108" s="730"/>
      <c r="M108" s="739">
        <v>85</v>
      </c>
      <c r="N108" s="739">
        <v>43</v>
      </c>
      <c r="O108" s="732">
        <f t="shared" si="4"/>
        <v>0.50588235294117645</v>
      </c>
      <c r="P108" s="935">
        <v>0.50588235294117645</v>
      </c>
      <c r="Q108" s="733">
        <f t="shared" si="5"/>
        <v>0.50588235294117645</v>
      </c>
      <c r="R108" s="734"/>
    </row>
    <row r="109" spans="1:18" ht="14.4" x14ac:dyDescent="0.25">
      <c r="A109" s="721" t="s">
        <v>17</v>
      </c>
      <c r="B109" s="722" t="s">
        <v>1766</v>
      </c>
      <c r="C109" s="723" t="s">
        <v>1760</v>
      </c>
      <c r="D109" s="724" t="s">
        <v>699</v>
      </c>
      <c r="E109" s="737" t="s">
        <v>1750</v>
      </c>
      <c r="F109" s="738" t="s">
        <v>1762</v>
      </c>
      <c r="G109" s="727" t="s">
        <v>1619</v>
      </c>
      <c r="H109" s="724" t="s">
        <v>31</v>
      </c>
      <c r="I109" s="728">
        <v>3</v>
      </c>
      <c r="J109" s="724" t="s">
        <v>1763</v>
      </c>
      <c r="K109" s="729">
        <v>100</v>
      </c>
      <c r="L109" s="730"/>
      <c r="M109" s="739">
        <v>85</v>
      </c>
      <c r="N109" s="739">
        <v>43</v>
      </c>
      <c r="O109" s="732">
        <f t="shared" si="4"/>
        <v>0.50588235294117645</v>
      </c>
      <c r="P109" s="935">
        <v>0.50588235294117645</v>
      </c>
      <c r="Q109" s="733">
        <f t="shared" si="5"/>
        <v>0.50588235294117645</v>
      </c>
      <c r="R109" s="734"/>
    </row>
    <row r="110" spans="1:18" ht="14.4" x14ac:dyDescent="0.25">
      <c r="A110" s="721" t="s">
        <v>17</v>
      </c>
      <c r="B110" s="722" t="s">
        <v>1767</v>
      </c>
      <c r="C110" s="723" t="s">
        <v>1760</v>
      </c>
      <c r="D110" s="724" t="s">
        <v>699</v>
      </c>
      <c r="E110" s="737" t="s">
        <v>1750</v>
      </c>
      <c r="F110" s="738" t="s">
        <v>1762</v>
      </c>
      <c r="G110" s="727" t="s">
        <v>1619</v>
      </c>
      <c r="H110" s="724" t="s">
        <v>31</v>
      </c>
      <c r="I110" s="728">
        <v>3</v>
      </c>
      <c r="J110" s="724" t="s">
        <v>1763</v>
      </c>
      <c r="K110" s="729">
        <v>100</v>
      </c>
      <c r="L110" s="730"/>
      <c r="M110" s="739">
        <v>85</v>
      </c>
      <c r="N110" s="739">
        <v>43</v>
      </c>
      <c r="O110" s="732">
        <f t="shared" si="4"/>
        <v>0.50588235294117645</v>
      </c>
      <c r="P110" s="935">
        <v>0.50588235294117645</v>
      </c>
      <c r="Q110" s="733">
        <f t="shared" si="5"/>
        <v>0.50588235294117645</v>
      </c>
      <c r="R110" s="734"/>
    </row>
    <row r="111" spans="1:18" ht="26.4" x14ac:dyDescent="0.25">
      <c r="A111" s="721" t="s">
        <v>17</v>
      </c>
      <c r="B111" s="722" t="s">
        <v>1768</v>
      </c>
      <c r="C111" s="722" t="s">
        <v>1769</v>
      </c>
      <c r="D111" s="724" t="s">
        <v>699</v>
      </c>
      <c r="E111" s="737" t="s">
        <v>1750</v>
      </c>
      <c r="F111" s="738" t="s">
        <v>1762</v>
      </c>
      <c r="G111" s="727" t="s">
        <v>1619</v>
      </c>
      <c r="H111" s="724" t="s">
        <v>31</v>
      </c>
      <c r="I111" s="728">
        <v>3</v>
      </c>
      <c r="J111" s="724" t="s">
        <v>1763</v>
      </c>
      <c r="K111" s="729">
        <v>100</v>
      </c>
      <c r="L111" s="730"/>
      <c r="M111" s="739">
        <v>85</v>
      </c>
      <c r="N111" s="739">
        <v>43</v>
      </c>
      <c r="O111" s="732">
        <f t="shared" si="4"/>
        <v>0.50588235294117645</v>
      </c>
      <c r="P111" s="935">
        <v>0.50588235294117645</v>
      </c>
      <c r="Q111" s="733">
        <f t="shared" si="5"/>
        <v>0.50588235294117645</v>
      </c>
      <c r="R111" s="734" t="s">
        <v>1770</v>
      </c>
    </row>
    <row r="112" spans="1:18" ht="14.4" x14ac:dyDescent="0.25">
      <c r="A112" s="721" t="s">
        <v>17</v>
      </c>
      <c r="B112" s="722" t="s">
        <v>1768</v>
      </c>
      <c r="C112" s="736" t="s">
        <v>1063</v>
      </c>
      <c r="D112" s="724" t="s">
        <v>699</v>
      </c>
      <c r="E112" s="737" t="s">
        <v>1750</v>
      </c>
      <c r="F112" s="738" t="s">
        <v>1762</v>
      </c>
      <c r="G112" s="727" t="s">
        <v>1619</v>
      </c>
      <c r="H112" s="724" t="s">
        <v>31</v>
      </c>
      <c r="I112" s="728">
        <v>3</v>
      </c>
      <c r="J112" s="724" t="s">
        <v>1763</v>
      </c>
      <c r="K112" s="729">
        <v>100</v>
      </c>
      <c r="L112" s="730"/>
      <c r="M112" s="739">
        <v>85</v>
      </c>
      <c r="N112" s="739">
        <v>43</v>
      </c>
      <c r="O112" s="732">
        <f t="shared" si="4"/>
        <v>0.50588235294117645</v>
      </c>
      <c r="P112" s="935">
        <v>0.50588235294117645</v>
      </c>
      <c r="Q112" s="733">
        <f t="shared" si="5"/>
        <v>0.50588235294117645</v>
      </c>
      <c r="R112" s="734"/>
    </row>
    <row r="113" spans="1:18" ht="14.4" x14ac:dyDescent="0.25">
      <c r="A113" s="721" t="s">
        <v>17</v>
      </c>
      <c r="B113" s="722" t="s">
        <v>1759</v>
      </c>
      <c r="C113" s="723" t="s">
        <v>1760</v>
      </c>
      <c r="D113" s="724" t="s">
        <v>699</v>
      </c>
      <c r="E113" s="737" t="s">
        <v>1819</v>
      </c>
      <c r="F113" s="738" t="s">
        <v>1762</v>
      </c>
      <c r="G113" s="727" t="s">
        <v>1619</v>
      </c>
      <c r="H113" s="724" t="s">
        <v>31</v>
      </c>
      <c r="I113" s="728">
        <v>3</v>
      </c>
      <c r="J113" s="724" t="s">
        <v>1763</v>
      </c>
      <c r="K113" s="729">
        <v>100</v>
      </c>
      <c r="L113" s="730"/>
      <c r="M113" s="739">
        <v>85</v>
      </c>
      <c r="N113" s="739">
        <v>43</v>
      </c>
      <c r="O113" s="732">
        <f t="shared" si="4"/>
        <v>0.50588235294117645</v>
      </c>
      <c r="P113" s="935">
        <v>0.50588235294117645</v>
      </c>
      <c r="Q113" s="733">
        <f t="shared" si="5"/>
        <v>0.50588235294117645</v>
      </c>
      <c r="R113" s="734"/>
    </row>
    <row r="114" spans="1:18" ht="14.4" x14ac:dyDescent="0.25">
      <c r="A114" s="721" t="s">
        <v>17</v>
      </c>
      <c r="B114" s="722" t="s">
        <v>1764</v>
      </c>
      <c r="C114" s="723" t="s">
        <v>1760</v>
      </c>
      <c r="D114" s="724" t="s">
        <v>699</v>
      </c>
      <c r="E114" s="737" t="s">
        <v>1819</v>
      </c>
      <c r="F114" s="738" t="s">
        <v>1762</v>
      </c>
      <c r="G114" s="727" t="s">
        <v>1619</v>
      </c>
      <c r="H114" s="724" t="s">
        <v>31</v>
      </c>
      <c r="I114" s="728">
        <v>3</v>
      </c>
      <c r="J114" s="724" t="s">
        <v>1763</v>
      </c>
      <c r="K114" s="729">
        <v>100</v>
      </c>
      <c r="L114" s="730"/>
      <c r="M114" s="739">
        <v>85</v>
      </c>
      <c r="N114" s="739">
        <v>43</v>
      </c>
      <c r="O114" s="732">
        <f t="shared" si="4"/>
        <v>0.50588235294117645</v>
      </c>
      <c r="P114" s="935">
        <v>0.50588235294117645</v>
      </c>
      <c r="Q114" s="733">
        <f t="shared" si="5"/>
        <v>0.50588235294117645</v>
      </c>
      <c r="R114" s="734"/>
    </row>
    <row r="115" spans="1:18" ht="14.4" x14ac:dyDescent="0.25">
      <c r="A115" s="721" t="s">
        <v>17</v>
      </c>
      <c r="B115" s="735" t="s">
        <v>1765</v>
      </c>
      <c r="C115" s="723" t="s">
        <v>1760</v>
      </c>
      <c r="D115" s="724" t="s">
        <v>699</v>
      </c>
      <c r="E115" s="737" t="s">
        <v>1819</v>
      </c>
      <c r="F115" s="738" t="s">
        <v>1762</v>
      </c>
      <c r="G115" s="727" t="s">
        <v>1619</v>
      </c>
      <c r="H115" s="724" t="s">
        <v>31</v>
      </c>
      <c r="I115" s="728">
        <v>3</v>
      </c>
      <c r="J115" s="724" t="s">
        <v>1763</v>
      </c>
      <c r="K115" s="729">
        <v>100</v>
      </c>
      <c r="L115" s="730"/>
      <c r="M115" s="739">
        <v>85</v>
      </c>
      <c r="N115" s="739">
        <v>43</v>
      </c>
      <c r="O115" s="732">
        <f t="shared" si="4"/>
        <v>0.50588235294117645</v>
      </c>
      <c r="P115" s="935">
        <v>0.50588235294117645</v>
      </c>
      <c r="Q115" s="733">
        <f t="shared" si="5"/>
        <v>0.50588235294117645</v>
      </c>
      <c r="R115" s="734"/>
    </row>
    <row r="116" spans="1:18" ht="14.4" x14ac:dyDescent="0.25">
      <c r="A116" s="721" t="s">
        <v>17</v>
      </c>
      <c r="B116" s="722" t="s">
        <v>1766</v>
      </c>
      <c r="C116" s="723" t="s">
        <v>1760</v>
      </c>
      <c r="D116" s="724" t="s">
        <v>699</v>
      </c>
      <c r="E116" s="737" t="s">
        <v>1819</v>
      </c>
      <c r="F116" s="738" t="s">
        <v>1762</v>
      </c>
      <c r="G116" s="727" t="s">
        <v>1619</v>
      </c>
      <c r="H116" s="724" t="s">
        <v>31</v>
      </c>
      <c r="I116" s="728">
        <v>3</v>
      </c>
      <c r="J116" s="724" t="s">
        <v>1763</v>
      </c>
      <c r="K116" s="729">
        <v>100</v>
      </c>
      <c r="L116" s="730"/>
      <c r="M116" s="739">
        <v>85</v>
      </c>
      <c r="N116" s="739">
        <v>43</v>
      </c>
      <c r="O116" s="732">
        <f t="shared" si="4"/>
        <v>0.50588235294117645</v>
      </c>
      <c r="P116" s="935">
        <v>0.50588235294117645</v>
      </c>
      <c r="Q116" s="733">
        <f t="shared" si="5"/>
        <v>0.50588235294117645</v>
      </c>
      <c r="R116" s="734"/>
    </row>
    <row r="117" spans="1:18" ht="14.4" x14ac:dyDescent="0.25">
      <c r="A117" s="721" t="s">
        <v>17</v>
      </c>
      <c r="B117" s="722" t="s">
        <v>1767</v>
      </c>
      <c r="C117" s="723" t="s">
        <v>1760</v>
      </c>
      <c r="D117" s="724" t="s">
        <v>699</v>
      </c>
      <c r="E117" s="737" t="s">
        <v>1819</v>
      </c>
      <c r="F117" s="738" t="s">
        <v>1762</v>
      </c>
      <c r="G117" s="727" t="s">
        <v>1619</v>
      </c>
      <c r="H117" s="724" t="s">
        <v>31</v>
      </c>
      <c r="I117" s="728">
        <v>3</v>
      </c>
      <c r="J117" s="724" t="s">
        <v>1763</v>
      </c>
      <c r="K117" s="729">
        <v>100</v>
      </c>
      <c r="L117" s="730"/>
      <c r="M117" s="739">
        <v>85</v>
      </c>
      <c r="N117" s="739">
        <v>43</v>
      </c>
      <c r="O117" s="732">
        <f t="shared" si="4"/>
        <v>0.50588235294117645</v>
      </c>
      <c r="P117" s="935">
        <v>0.50588235294117645</v>
      </c>
      <c r="Q117" s="733">
        <f t="shared" si="5"/>
        <v>0.50588235294117645</v>
      </c>
      <c r="R117" s="734"/>
    </row>
    <row r="118" spans="1:18" ht="26.4" x14ac:dyDescent="0.25">
      <c r="A118" s="721" t="s">
        <v>17</v>
      </c>
      <c r="B118" s="722" t="s">
        <v>1768</v>
      </c>
      <c r="C118" s="722" t="s">
        <v>1769</v>
      </c>
      <c r="D118" s="724" t="s">
        <v>699</v>
      </c>
      <c r="E118" s="737" t="s">
        <v>1819</v>
      </c>
      <c r="F118" s="738" t="s">
        <v>1762</v>
      </c>
      <c r="G118" s="727" t="s">
        <v>1619</v>
      </c>
      <c r="H118" s="724" t="s">
        <v>31</v>
      </c>
      <c r="I118" s="728">
        <v>3</v>
      </c>
      <c r="J118" s="724" t="s">
        <v>1763</v>
      </c>
      <c r="K118" s="729">
        <v>100</v>
      </c>
      <c r="L118" s="730"/>
      <c r="M118" s="739">
        <v>85</v>
      </c>
      <c r="N118" s="739">
        <v>43</v>
      </c>
      <c r="O118" s="732">
        <f t="shared" si="4"/>
        <v>0.50588235294117645</v>
      </c>
      <c r="P118" s="935">
        <v>0.50588235294117645</v>
      </c>
      <c r="Q118" s="733">
        <f t="shared" si="5"/>
        <v>0.50588235294117645</v>
      </c>
      <c r="R118" s="734" t="s">
        <v>1770</v>
      </c>
    </row>
    <row r="119" spans="1:18" ht="14.4" x14ac:dyDescent="0.25">
      <c r="A119" s="721" t="s">
        <v>17</v>
      </c>
      <c r="B119" s="722" t="s">
        <v>1768</v>
      </c>
      <c r="C119" s="736" t="s">
        <v>1063</v>
      </c>
      <c r="D119" s="724" t="s">
        <v>699</v>
      </c>
      <c r="E119" s="737" t="s">
        <v>1819</v>
      </c>
      <c r="F119" s="738" t="s">
        <v>1762</v>
      </c>
      <c r="G119" s="727" t="s">
        <v>1619</v>
      </c>
      <c r="H119" s="724" t="s">
        <v>31</v>
      </c>
      <c r="I119" s="728">
        <v>3</v>
      </c>
      <c r="J119" s="724" t="s">
        <v>1763</v>
      </c>
      <c r="K119" s="729">
        <v>100</v>
      </c>
      <c r="L119" s="730"/>
      <c r="M119" s="739">
        <v>85</v>
      </c>
      <c r="N119" s="739">
        <v>43</v>
      </c>
      <c r="O119" s="732">
        <f t="shared" si="4"/>
        <v>0.50588235294117645</v>
      </c>
      <c r="P119" s="935">
        <v>0.50588235294117645</v>
      </c>
      <c r="Q119" s="733">
        <f t="shared" si="5"/>
        <v>0.50588235294117645</v>
      </c>
      <c r="R119" s="734"/>
    </row>
    <row r="120" spans="1:18" ht="14.4" x14ac:dyDescent="0.25">
      <c r="A120" s="721" t="s">
        <v>17</v>
      </c>
      <c r="B120" s="722" t="s">
        <v>1759</v>
      </c>
      <c r="C120" s="723" t="s">
        <v>1760</v>
      </c>
      <c r="D120" s="724" t="s">
        <v>699</v>
      </c>
      <c r="E120" s="737" t="s">
        <v>1786</v>
      </c>
      <c r="F120" s="738" t="s">
        <v>1738</v>
      </c>
      <c r="G120" s="727" t="s">
        <v>1619</v>
      </c>
      <c r="H120" s="724" t="s">
        <v>31</v>
      </c>
      <c r="I120" s="728">
        <v>3</v>
      </c>
      <c r="J120" s="724" t="s">
        <v>1763</v>
      </c>
      <c r="K120" s="729">
        <v>100</v>
      </c>
      <c r="L120" s="730"/>
      <c r="M120" s="739">
        <v>85</v>
      </c>
      <c r="N120" s="739">
        <v>55</v>
      </c>
      <c r="O120" s="732">
        <f t="shared" si="4"/>
        <v>0.6470588235294118</v>
      </c>
      <c r="P120" s="934">
        <v>0.6470588235294118</v>
      </c>
      <c r="Q120" s="733">
        <f t="shared" si="5"/>
        <v>0.6470588235294118</v>
      </c>
      <c r="R120" s="734"/>
    </row>
    <row r="121" spans="1:18" ht="14.4" x14ac:dyDescent="0.25">
      <c r="A121" s="721" t="s">
        <v>17</v>
      </c>
      <c r="B121" s="722" t="s">
        <v>1764</v>
      </c>
      <c r="C121" s="723" t="s">
        <v>1760</v>
      </c>
      <c r="D121" s="724" t="s">
        <v>699</v>
      </c>
      <c r="E121" s="737" t="s">
        <v>1786</v>
      </c>
      <c r="F121" s="738" t="s">
        <v>1738</v>
      </c>
      <c r="G121" s="727" t="s">
        <v>1619</v>
      </c>
      <c r="H121" s="724" t="s">
        <v>31</v>
      </c>
      <c r="I121" s="728">
        <v>3</v>
      </c>
      <c r="J121" s="724" t="s">
        <v>1763</v>
      </c>
      <c r="K121" s="729">
        <v>100</v>
      </c>
      <c r="L121" s="730"/>
      <c r="M121" s="739">
        <v>85</v>
      </c>
      <c r="N121" s="739">
        <v>55</v>
      </c>
      <c r="O121" s="732">
        <f t="shared" si="4"/>
        <v>0.6470588235294118</v>
      </c>
      <c r="P121" s="934">
        <v>0.6470588235294118</v>
      </c>
      <c r="Q121" s="733">
        <f t="shared" si="5"/>
        <v>0.6470588235294118</v>
      </c>
      <c r="R121" s="734" t="s">
        <v>1778</v>
      </c>
    </row>
    <row r="122" spans="1:18" ht="14.4" x14ac:dyDescent="0.25">
      <c r="A122" s="721" t="s">
        <v>17</v>
      </c>
      <c r="B122" s="735" t="s">
        <v>1765</v>
      </c>
      <c r="C122" s="723" t="s">
        <v>1760</v>
      </c>
      <c r="D122" s="724" t="s">
        <v>699</v>
      </c>
      <c r="E122" s="737" t="s">
        <v>1786</v>
      </c>
      <c r="F122" s="738" t="s">
        <v>1738</v>
      </c>
      <c r="G122" s="727" t="s">
        <v>1619</v>
      </c>
      <c r="H122" s="724" t="s">
        <v>31</v>
      </c>
      <c r="I122" s="728">
        <v>3</v>
      </c>
      <c r="J122" s="724" t="s">
        <v>1763</v>
      </c>
      <c r="K122" s="729">
        <v>100</v>
      </c>
      <c r="L122" s="730"/>
      <c r="M122" s="739">
        <v>85</v>
      </c>
      <c r="N122" s="739">
        <v>55</v>
      </c>
      <c r="O122" s="732">
        <f t="shared" si="4"/>
        <v>0.6470588235294118</v>
      </c>
      <c r="P122" s="934">
        <v>0.6470588235294118</v>
      </c>
      <c r="Q122" s="733">
        <f t="shared" si="5"/>
        <v>0.6470588235294118</v>
      </c>
      <c r="R122" s="734" t="s">
        <v>1779</v>
      </c>
    </row>
    <row r="123" spans="1:18" ht="14.4" x14ac:dyDescent="0.25">
      <c r="A123" s="721" t="s">
        <v>17</v>
      </c>
      <c r="B123" s="722" t="s">
        <v>1766</v>
      </c>
      <c r="C123" s="723" t="s">
        <v>1760</v>
      </c>
      <c r="D123" s="724" t="s">
        <v>699</v>
      </c>
      <c r="E123" s="737" t="s">
        <v>1786</v>
      </c>
      <c r="F123" s="738" t="s">
        <v>1738</v>
      </c>
      <c r="G123" s="727" t="s">
        <v>1619</v>
      </c>
      <c r="H123" s="724" t="s">
        <v>31</v>
      </c>
      <c r="I123" s="728">
        <v>3</v>
      </c>
      <c r="J123" s="724" t="s">
        <v>1763</v>
      </c>
      <c r="K123" s="729">
        <v>100</v>
      </c>
      <c r="L123" s="730"/>
      <c r="M123" s="739">
        <v>85</v>
      </c>
      <c r="N123" s="739">
        <v>55</v>
      </c>
      <c r="O123" s="732">
        <f t="shared" si="4"/>
        <v>0.6470588235294118</v>
      </c>
      <c r="P123" s="934">
        <v>0.6470588235294118</v>
      </c>
      <c r="Q123" s="733">
        <f t="shared" si="5"/>
        <v>0.6470588235294118</v>
      </c>
      <c r="R123" s="734"/>
    </row>
    <row r="124" spans="1:18" ht="14.4" x14ac:dyDescent="0.25">
      <c r="A124" s="721" t="s">
        <v>17</v>
      </c>
      <c r="B124" s="722" t="s">
        <v>1767</v>
      </c>
      <c r="C124" s="723" t="s">
        <v>1760</v>
      </c>
      <c r="D124" s="724" t="s">
        <v>699</v>
      </c>
      <c r="E124" s="737" t="s">
        <v>1786</v>
      </c>
      <c r="F124" s="738" t="s">
        <v>1738</v>
      </c>
      <c r="G124" s="727" t="s">
        <v>1619</v>
      </c>
      <c r="H124" s="724" t="s">
        <v>31</v>
      </c>
      <c r="I124" s="728">
        <v>3</v>
      </c>
      <c r="J124" s="724" t="s">
        <v>1763</v>
      </c>
      <c r="K124" s="729">
        <v>100</v>
      </c>
      <c r="L124" s="730"/>
      <c r="M124" s="739">
        <v>85</v>
      </c>
      <c r="N124" s="739">
        <v>55</v>
      </c>
      <c r="O124" s="732">
        <f t="shared" si="4"/>
        <v>0.6470588235294118</v>
      </c>
      <c r="P124" s="934">
        <v>0.6470588235294118</v>
      </c>
      <c r="Q124" s="733">
        <f t="shared" si="5"/>
        <v>0.6470588235294118</v>
      </c>
      <c r="R124" s="734"/>
    </row>
    <row r="125" spans="1:18" ht="26.4" x14ac:dyDescent="0.25">
      <c r="A125" s="721" t="s">
        <v>17</v>
      </c>
      <c r="B125" s="722" t="s">
        <v>1768</v>
      </c>
      <c r="C125" s="722" t="s">
        <v>1769</v>
      </c>
      <c r="D125" s="724" t="s">
        <v>699</v>
      </c>
      <c r="E125" s="737" t="s">
        <v>1786</v>
      </c>
      <c r="F125" s="738" t="s">
        <v>1738</v>
      </c>
      <c r="G125" s="727" t="s">
        <v>1619</v>
      </c>
      <c r="H125" s="724" t="s">
        <v>31</v>
      </c>
      <c r="I125" s="728">
        <v>3</v>
      </c>
      <c r="J125" s="724" t="s">
        <v>1763</v>
      </c>
      <c r="K125" s="729">
        <v>100</v>
      </c>
      <c r="L125" s="730"/>
      <c r="M125" s="739">
        <v>85</v>
      </c>
      <c r="N125" s="739">
        <v>55</v>
      </c>
      <c r="O125" s="732">
        <f t="shared" si="4"/>
        <v>0.6470588235294118</v>
      </c>
      <c r="P125" s="934">
        <v>0.6470588235294118</v>
      </c>
      <c r="Q125" s="733">
        <f t="shared" si="5"/>
        <v>0.6470588235294118</v>
      </c>
      <c r="R125" s="734" t="s">
        <v>1770</v>
      </c>
    </row>
    <row r="126" spans="1:18" ht="14.4" x14ac:dyDescent="0.25">
      <c r="A126" s="721" t="s">
        <v>17</v>
      </c>
      <c r="B126" s="722" t="s">
        <v>1768</v>
      </c>
      <c r="C126" s="736" t="s">
        <v>1063</v>
      </c>
      <c r="D126" s="724" t="s">
        <v>699</v>
      </c>
      <c r="E126" s="737" t="s">
        <v>1786</v>
      </c>
      <c r="F126" s="738" t="s">
        <v>1738</v>
      </c>
      <c r="G126" s="727" t="s">
        <v>1619</v>
      </c>
      <c r="H126" s="724" t="s">
        <v>31</v>
      </c>
      <c r="I126" s="728">
        <v>3</v>
      </c>
      <c r="J126" s="724" t="s">
        <v>1763</v>
      </c>
      <c r="K126" s="729">
        <v>100</v>
      </c>
      <c r="L126" s="730"/>
      <c r="M126" s="739">
        <v>85</v>
      </c>
      <c r="N126" s="739">
        <v>55</v>
      </c>
      <c r="O126" s="732">
        <f t="shared" si="4"/>
        <v>0.6470588235294118</v>
      </c>
      <c r="P126" s="934">
        <v>0.6470588235294118</v>
      </c>
      <c r="Q126" s="733">
        <f t="shared" si="5"/>
        <v>0.6470588235294118</v>
      </c>
      <c r="R126" s="734"/>
    </row>
    <row r="127" spans="1:18" ht="14.4" x14ac:dyDescent="0.25">
      <c r="A127" s="721" t="s">
        <v>17</v>
      </c>
      <c r="B127" s="722" t="s">
        <v>1759</v>
      </c>
      <c r="C127" s="723" t="s">
        <v>1760</v>
      </c>
      <c r="D127" s="724" t="s">
        <v>699</v>
      </c>
      <c r="E127" s="737" t="s">
        <v>1820</v>
      </c>
      <c r="F127" s="738" t="s">
        <v>1738</v>
      </c>
      <c r="G127" s="727" t="s">
        <v>1619</v>
      </c>
      <c r="H127" s="724" t="s">
        <v>31</v>
      </c>
      <c r="I127" s="728">
        <v>3</v>
      </c>
      <c r="J127" s="724" t="s">
        <v>1763</v>
      </c>
      <c r="K127" s="729">
        <v>100</v>
      </c>
      <c r="L127" s="730"/>
      <c r="M127" s="739">
        <v>85</v>
      </c>
      <c r="N127" s="739">
        <v>55</v>
      </c>
      <c r="O127" s="732">
        <f t="shared" si="4"/>
        <v>0.6470588235294118</v>
      </c>
      <c r="P127" s="934">
        <v>0.6470588235294118</v>
      </c>
      <c r="Q127" s="733">
        <f t="shared" si="5"/>
        <v>0.6470588235294118</v>
      </c>
      <c r="R127" s="734"/>
    </row>
    <row r="128" spans="1:18" ht="14.4" x14ac:dyDescent="0.25">
      <c r="A128" s="721" t="s">
        <v>17</v>
      </c>
      <c r="B128" s="722" t="s">
        <v>1764</v>
      </c>
      <c r="C128" s="723" t="s">
        <v>1760</v>
      </c>
      <c r="D128" s="724" t="s">
        <v>699</v>
      </c>
      <c r="E128" s="737" t="s">
        <v>1820</v>
      </c>
      <c r="F128" s="738" t="s">
        <v>1738</v>
      </c>
      <c r="G128" s="727" t="s">
        <v>1619</v>
      </c>
      <c r="H128" s="724" t="s">
        <v>31</v>
      </c>
      <c r="I128" s="728">
        <v>3</v>
      </c>
      <c r="J128" s="724" t="s">
        <v>1763</v>
      </c>
      <c r="K128" s="729">
        <v>100</v>
      </c>
      <c r="L128" s="730"/>
      <c r="M128" s="739">
        <v>85</v>
      </c>
      <c r="N128" s="739">
        <v>55</v>
      </c>
      <c r="O128" s="732">
        <f t="shared" si="4"/>
        <v>0.6470588235294118</v>
      </c>
      <c r="P128" s="934">
        <v>0.6470588235294118</v>
      </c>
      <c r="Q128" s="733">
        <f t="shared" si="5"/>
        <v>0.6470588235294118</v>
      </c>
      <c r="R128" s="734" t="s">
        <v>1778</v>
      </c>
    </row>
    <row r="129" spans="1:18" ht="14.4" x14ac:dyDescent="0.25">
      <c r="A129" s="721" t="s">
        <v>17</v>
      </c>
      <c r="B129" s="735" t="s">
        <v>1765</v>
      </c>
      <c r="C129" s="723" t="s">
        <v>1760</v>
      </c>
      <c r="D129" s="724" t="s">
        <v>699</v>
      </c>
      <c r="E129" s="737" t="s">
        <v>1820</v>
      </c>
      <c r="F129" s="738" t="s">
        <v>1738</v>
      </c>
      <c r="G129" s="727" t="s">
        <v>1619</v>
      </c>
      <c r="H129" s="724" t="s">
        <v>31</v>
      </c>
      <c r="I129" s="728">
        <v>3</v>
      </c>
      <c r="J129" s="724" t="s">
        <v>1763</v>
      </c>
      <c r="K129" s="729">
        <v>100</v>
      </c>
      <c r="L129" s="730"/>
      <c r="M129" s="739">
        <v>85</v>
      </c>
      <c r="N129" s="739">
        <v>55</v>
      </c>
      <c r="O129" s="732">
        <f t="shared" si="4"/>
        <v>0.6470588235294118</v>
      </c>
      <c r="P129" s="934">
        <v>0.6470588235294118</v>
      </c>
      <c r="Q129" s="733">
        <f t="shared" si="5"/>
        <v>0.6470588235294118</v>
      </c>
      <c r="R129" s="734" t="s">
        <v>1779</v>
      </c>
    </row>
    <row r="130" spans="1:18" ht="14.4" x14ac:dyDescent="0.25">
      <c r="A130" s="721" t="s">
        <v>17</v>
      </c>
      <c r="B130" s="722" t="s">
        <v>1766</v>
      </c>
      <c r="C130" s="723" t="s">
        <v>1760</v>
      </c>
      <c r="D130" s="724" t="s">
        <v>699</v>
      </c>
      <c r="E130" s="737" t="s">
        <v>1820</v>
      </c>
      <c r="F130" s="738" t="s">
        <v>1738</v>
      </c>
      <c r="G130" s="727" t="s">
        <v>1619</v>
      </c>
      <c r="H130" s="724" t="s">
        <v>31</v>
      </c>
      <c r="I130" s="728">
        <v>3</v>
      </c>
      <c r="J130" s="724" t="s">
        <v>1763</v>
      </c>
      <c r="K130" s="729">
        <v>100</v>
      </c>
      <c r="L130" s="730"/>
      <c r="M130" s="739">
        <v>85</v>
      </c>
      <c r="N130" s="739">
        <v>55</v>
      </c>
      <c r="O130" s="732">
        <f t="shared" si="4"/>
        <v>0.6470588235294118</v>
      </c>
      <c r="P130" s="934">
        <v>0.6470588235294118</v>
      </c>
      <c r="Q130" s="733">
        <f t="shared" si="5"/>
        <v>0.6470588235294118</v>
      </c>
      <c r="R130" s="734"/>
    </row>
    <row r="131" spans="1:18" ht="14.4" x14ac:dyDescent="0.25">
      <c r="A131" s="721" t="s">
        <v>17</v>
      </c>
      <c r="B131" s="722" t="s">
        <v>1767</v>
      </c>
      <c r="C131" s="723" t="s">
        <v>1760</v>
      </c>
      <c r="D131" s="724" t="s">
        <v>699</v>
      </c>
      <c r="E131" s="737" t="s">
        <v>1820</v>
      </c>
      <c r="F131" s="738" t="s">
        <v>1738</v>
      </c>
      <c r="G131" s="727" t="s">
        <v>1619</v>
      </c>
      <c r="H131" s="724" t="s">
        <v>31</v>
      </c>
      <c r="I131" s="728">
        <v>3</v>
      </c>
      <c r="J131" s="724" t="s">
        <v>1763</v>
      </c>
      <c r="K131" s="729">
        <v>100</v>
      </c>
      <c r="L131" s="730"/>
      <c r="M131" s="739">
        <v>85</v>
      </c>
      <c r="N131" s="739">
        <v>55</v>
      </c>
      <c r="O131" s="732">
        <f t="shared" si="4"/>
        <v>0.6470588235294118</v>
      </c>
      <c r="P131" s="934">
        <v>0.6470588235294118</v>
      </c>
      <c r="Q131" s="733">
        <f t="shared" si="5"/>
        <v>0.6470588235294118</v>
      </c>
      <c r="R131" s="734"/>
    </row>
    <row r="132" spans="1:18" ht="26.4" x14ac:dyDescent="0.25">
      <c r="A132" s="721" t="s">
        <v>17</v>
      </c>
      <c r="B132" s="722" t="s">
        <v>1768</v>
      </c>
      <c r="C132" s="722" t="s">
        <v>1769</v>
      </c>
      <c r="D132" s="724" t="s">
        <v>699</v>
      </c>
      <c r="E132" s="737" t="s">
        <v>1820</v>
      </c>
      <c r="F132" s="738" t="s">
        <v>1738</v>
      </c>
      <c r="G132" s="727" t="s">
        <v>1619</v>
      </c>
      <c r="H132" s="724" t="s">
        <v>31</v>
      </c>
      <c r="I132" s="728">
        <v>3</v>
      </c>
      <c r="J132" s="724" t="s">
        <v>1763</v>
      </c>
      <c r="K132" s="729">
        <v>100</v>
      </c>
      <c r="L132" s="730"/>
      <c r="M132" s="739">
        <v>85</v>
      </c>
      <c r="N132" s="739">
        <v>55</v>
      </c>
      <c r="O132" s="732">
        <f t="shared" si="4"/>
        <v>0.6470588235294118</v>
      </c>
      <c r="P132" s="934">
        <v>0.6470588235294118</v>
      </c>
      <c r="Q132" s="733">
        <f t="shared" si="5"/>
        <v>0.6470588235294118</v>
      </c>
      <c r="R132" s="734" t="s">
        <v>1770</v>
      </c>
    </row>
    <row r="133" spans="1:18" ht="14.4" x14ac:dyDescent="0.25">
      <c r="A133" s="721" t="s">
        <v>17</v>
      </c>
      <c r="B133" s="722" t="s">
        <v>1768</v>
      </c>
      <c r="C133" s="736" t="s">
        <v>1063</v>
      </c>
      <c r="D133" s="724" t="s">
        <v>699</v>
      </c>
      <c r="E133" s="737" t="s">
        <v>1820</v>
      </c>
      <c r="F133" s="738" t="s">
        <v>1738</v>
      </c>
      <c r="G133" s="727" t="s">
        <v>1619</v>
      </c>
      <c r="H133" s="724" t="s">
        <v>31</v>
      </c>
      <c r="I133" s="728">
        <v>3</v>
      </c>
      <c r="J133" s="724" t="s">
        <v>1763</v>
      </c>
      <c r="K133" s="729">
        <v>100</v>
      </c>
      <c r="L133" s="730"/>
      <c r="M133" s="739">
        <v>85</v>
      </c>
      <c r="N133" s="739">
        <v>55</v>
      </c>
      <c r="O133" s="732">
        <f t="shared" si="4"/>
        <v>0.6470588235294118</v>
      </c>
      <c r="P133" s="934">
        <v>0.6470588235294118</v>
      </c>
      <c r="Q133" s="733">
        <f t="shared" si="5"/>
        <v>0.6470588235294118</v>
      </c>
      <c r="R133" s="734"/>
    </row>
    <row r="134" spans="1:18" ht="22.8" x14ac:dyDescent="0.25">
      <c r="A134" s="721" t="s">
        <v>17</v>
      </c>
      <c r="B134" s="722" t="s">
        <v>1771</v>
      </c>
      <c r="C134" s="736" t="s">
        <v>1772</v>
      </c>
      <c r="D134" s="724" t="s">
        <v>699</v>
      </c>
      <c r="E134" s="737" t="s">
        <v>1821</v>
      </c>
      <c r="F134" s="738" t="s">
        <v>1738</v>
      </c>
      <c r="G134" s="727" t="s">
        <v>1619</v>
      </c>
      <c r="H134" s="724" t="s">
        <v>31</v>
      </c>
      <c r="I134" s="728">
        <v>3</v>
      </c>
      <c r="J134" s="724" t="s">
        <v>1763</v>
      </c>
      <c r="K134" s="729">
        <v>100</v>
      </c>
      <c r="L134" s="730"/>
      <c r="M134" s="739">
        <v>85</v>
      </c>
      <c r="N134" s="739">
        <v>55</v>
      </c>
      <c r="O134" s="732">
        <f t="shared" si="4"/>
        <v>0.6470588235294118</v>
      </c>
      <c r="P134" s="934">
        <v>0.6470588235294118</v>
      </c>
      <c r="Q134" s="733">
        <f t="shared" si="5"/>
        <v>0.6470588235294118</v>
      </c>
      <c r="R134" s="816" t="s">
        <v>1817</v>
      </c>
    </row>
    <row r="135" spans="1:18" ht="14.4" x14ac:dyDescent="0.25">
      <c r="A135" s="721" t="s">
        <v>17</v>
      </c>
      <c r="B135" s="722" t="s">
        <v>1759</v>
      </c>
      <c r="C135" s="723" t="s">
        <v>1760</v>
      </c>
      <c r="D135" s="724" t="s">
        <v>699</v>
      </c>
      <c r="E135" s="737" t="s">
        <v>1787</v>
      </c>
      <c r="F135" s="738" t="s">
        <v>1738</v>
      </c>
      <c r="G135" s="727" t="s">
        <v>1619</v>
      </c>
      <c r="H135" s="724" t="s">
        <v>31</v>
      </c>
      <c r="I135" s="728">
        <v>3</v>
      </c>
      <c r="J135" s="724" t="s">
        <v>1763</v>
      </c>
      <c r="K135" s="729">
        <v>100</v>
      </c>
      <c r="L135" s="730"/>
      <c r="M135" s="739">
        <v>85</v>
      </c>
      <c r="N135" s="739">
        <v>55</v>
      </c>
      <c r="O135" s="732">
        <f t="shared" si="4"/>
        <v>0.6470588235294118</v>
      </c>
      <c r="P135" s="934">
        <v>0.6470588235294118</v>
      </c>
      <c r="Q135" s="733">
        <f t="shared" si="5"/>
        <v>0.6470588235294118</v>
      </c>
      <c r="R135" s="734"/>
    </row>
    <row r="136" spans="1:18" ht="14.4" x14ac:dyDescent="0.25">
      <c r="A136" s="721" t="s">
        <v>17</v>
      </c>
      <c r="B136" s="722" t="s">
        <v>1764</v>
      </c>
      <c r="C136" s="723" t="s">
        <v>1760</v>
      </c>
      <c r="D136" s="724" t="s">
        <v>699</v>
      </c>
      <c r="E136" s="737" t="s">
        <v>1787</v>
      </c>
      <c r="F136" s="738" t="s">
        <v>1738</v>
      </c>
      <c r="G136" s="727" t="s">
        <v>1619</v>
      </c>
      <c r="H136" s="724" t="s">
        <v>31</v>
      </c>
      <c r="I136" s="728">
        <v>3</v>
      </c>
      <c r="J136" s="724" t="s">
        <v>1763</v>
      </c>
      <c r="K136" s="729">
        <v>100</v>
      </c>
      <c r="L136" s="730"/>
      <c r="M136" s="739">
        <v>85</v>
      </c>
      <c r="N136" s="739">
        <v>55</v>
      </c>
      <c r="O136" s="732">
        <f t="shared" ref="O136:O206" si="6">N136/M136</f>
        <v>0.6470588235294118</v>
      </c>
      <c r="P136" s="934">
        <v>0.6470588235294118</v>
      </c>
      <c r="Q136" s="733">
        <f t="shared" ref="Q136:Q206" si="7">N136/(M136*K136/100)</f>
        <v>0.6470588235294118</v>
      </c>
      <c r="R136" s="734" t="s">
        <v>1778</v>
      </c>
    </row>
    <row r="137" spans="1:18" ht="14.4" x14ac:dyDescent="0.25">
      <c r="A137" s="721" t="s">
        <v>17</v>
      </c>
      <c r="B137" s="735" t="s">
        <v>1765</v>
      </c>
      <c r="C137" s="723" t="s">
        <v>1760</v>
      </c>
      <c r="D137" s="724" t="s">
        <v>699</v>
      </c>
      <c r="E137" s="737" t="s">
        <v>1787</v>
      </c>
      <c r="F137" s="738" t="s">
        <v>1738</v>
      </c>
      <c r="G137" s="727" t="s">
        <v>1619</v>
      </c>
      <c r="H137" s="724" t="s">
        <v>31</v>
      </c>
      <c r="I137" s="728">
        <v>3</v>
      </c>
      <c r="J137" s="724" t="s">
        <v>1763</v>
      </c>
      <c r="K137" s="729">
        <v>100</v>
      </c>
      <c r="L137" s="730"/>
      <c r="M137" s="739">
        <v>85</v>
      </c>
      <c r="N137" s="739">
        <v>55</v>
      </c>
      <c r="O137" s="732">
        <f t="shared" si="6"/>
        <v>0.6470588235294118</v>
      </c>
      <c r="P137" s="934">
        <v>0.6470588235294118</v>
      </c>
      <c r="Q137" s="733">
        <f t="shared" si="7"/>
        <v>0.6470588235294118</v>
      </c>
      <c r="R137" s="734" t="s">
        <v>1779</v>
      </c>
    </row>
    <row r="138" spans="1:18" ht="14.4" x14ac:dyDescent="0.25">
      <c r="A138" s="721" t="s">
        <v>17</v>
      </c>
      <c r="B138" s="722" t="s">
        <v>1766</v>
      </c>
      <c r="C138" s="723" t="s">
        <v>1760</v>
      </c>
      <c r="D138" s="724" t="s">
        <v>699</v>
      </c>
      <c r="E138" s="737" t="s">
        <v>1787</v>
      </c>
      <c r="F138" s="738" t="s">
        <v>1738</v>
      </c>
      <c r="G138" s="727" t="s">
        <v>1619</v>
      </c>
      <c r="H138" s="724" t="s">
        <v>31</v>
      </c>
      <c r="I138" s="728">
        <v>3</v>
      </c>
      <c r="J138" s="724" t="s">
        <v>1763</v>
      </c>
      <c r="K138" s="729">
        <v>100</v>
      </c>
      <c r="L138" s="730"/>
      <c r="M138" s="739">
        <v>85</v>
      </c>
      <c r="N138" s="739">
        <v>55</v>
      </c>
      <c r="O138" s="732">
        <f t="shared" si="6"/>
        <v>0.6470588235294118</v>
      </c>
      <c r="P138" s="934">
        <v>0.6470588235294118</v>
      </c>
      <c r="Q138" s="733">
        <f t="shared" si="7"/>
        <v>0.6470588235294118</v>
      </c>
      <c r="R138" s="734"/>
    </row>
    <row r="139" spans="1:18" ht="14.4" x14ac:dyDescent="0.25">
      <c r="A139" s="721" t="s">
        <v>17</v>
      </c>
      <c r="B139" s="722" t="s">
        <v>1767</v>
      </c>
      <c r="C139" s="723" t="s">
        <v>1760</v>
      </c>
      <c r="D139" s="724" t="s">
        <v>699</v>
      </c>
      <c r="E139" s="737" t="s">
        <v>1787</v>
      </c>
      <c r="F139" s="738" t="s">
        <v>1738</v>
      </c>
      <c r="G139" s="727" t="s">
        <v>1619</v>
      </c>
      <c r="H139" s="724" t="s">
        <v>31</v>
      </c>
      <c r="I139" s="728">
        <v>3</v>
      </c>
      <c r="J139" s="724" t="s">
        <v>1763</v>
      </c>
      <c r="K139" s="729">
        <v>100</v>
      </c>
      <c r="L139" s="730"/>
      <c r="M139" s="739">
        <v>85</v>
      </c>
      <c r="N139" s="739">
        <v>55</v>
      </c>
      <c r="O139" s="732">
        <f t="shared" si="6"/>
        <v>0.6470588235294118</v>
      </c>
      <c r="P139" s="934">
        <v>0.6470588235294118</v>
      </c>
      <c r="Q139" s="733">
        <f t="shared" si="7"/>
        <v>0.6470588235294118</v>
      </c>
      <c r="R139" s="734"/>
    </row>
    <row r="140" spans="1:18" ht="26.4" x14ac:dyDescent="0.25">
      <c r="A140" s="721" t="s">
        <v>17</v>
      </c>
      <c r="B140" s="722" t="s">
        <v>1768</v>
      </c>
      <c r="C140" s="722" t="s">
        <v>1769</v>
      </c>
      <c r="D140" s="724" t="s">
        <v>699</v>
      </c>
      <c r="E140" s="737" t="s">
        <v>1787</v>
      </c>
      <c r="F140" s="738" t="s">
        <v>1738</v>
      </c>
      <c r="G140" s="727" t="s">
        <v>1619</v>
      </c>
      <c r="H140" s="724" t="s">
        <v>31</v>
      </c>
      <c r="I140" s="728">
        <v>3</v>
      </c>
      <c r="J140" s="724" t="s">
        <v>1763</v>
      </c>
      <c r="K140" s="729">
        <v>100</v>
      </c>
      <c r="L140" s="730"/>
      <c r="M140" s="739">
        <v>85</v>
      </c>
      <c r="N140" s="739">
        <v>55</v>
      </c>
      <c r="O140" s="732">
        <f t="shared" si="6"/>
        <v>0.6470588235294118</v>
      </c>
      <c r="P140" s="934">
        <v>0.6470588235294118</v>
      </c>
      <c r="Q140" s="733">
        <f t="shared" si="7"/>
        <v>0.6470588235294118</v>
      </c>
      <c r="R140" s="734" t="s">
        <v>1770</v>
      </c>
    </row>
    <row r="141" spans="1:18" ht="14.4" x14ac:dyDescent="0.25">
      <c r="A141" s="721" t="s">
        <v>17</v>
      </c>
      <c r="B141" s="722" t="s">
        <v>1768</v>
      </c>
      <c r="C141" s="736" t="s">
        <v>1063</v>
      </c>
      <c r="D141" s="724" t="s">
        <v>699</v>
      </c>
      <c r="E141" s="737" t="s">
        <v>1787</v>
      </c>
      <c r="F141" s="738" t="s">
        <v>1738</v>
      </c>
      <c r="G141" s="727" t="s">
        <v>1619</v>
      </c>
      <c r="H141" s="724" t="s">
        <v>31</v>
      </c>
      <c r="I141" s="728">
        <v>3</v>
      </c>
      <c r="J141" s="724" t="s">
        <v>1763</v>
      </c>
      <c r="K141" s="729">
        <v>100</v>
      </c>
      <c r="L141" s="730"/>
      <c r="M141" s="739">
        <v>85</v>
      </c>
      <c r="N141" s="739">
        <v>55</v>
      </c>
      <c r="O141" s="732">
        <f t="shared" si="6"/>
        <v>0.6470588235294118</v>
      </c>
      <c r="P141" s="934">
        <v>0.6470588235294118</v>
      </c>
      <c r="Q141" s="733">
        <f t="shared" si="7"/>
        <v>0.6470588235294118</v>
      </c>
      <c r="R141" s="734"/>
    </row>
    <row r="142" spans="1:18" ht="14.4" x14ac:dyDescent="0.25">
      <c r="A142" s="721" t="s">
        <v>17</v>
      </c>
      <c r="B142" s="722" t="s">
        <v>1759</v>
      </c>
      <c r="C142" s="723" t="s">
        <v>1760</v>
      </c>
      <c r="D142" s="724" t="s">
        <v>699</v>
      </c>
      <c r="E142" s="737" t="s">
        <v>1822</v>
      </c>
      <c r="F142" s="738" t="s">
        <v>1738</v>
      </c>
      <c r="G142" s="727" t="s">
        <v>1619</v>
      </c>
      <c r="H142" s="724" t="s">
        <v>31</v>
      </c>
      <c r="I142" s="728">
        <v>3</v>
      </c>
      <c r="J142" s="724" t="s">
        <v>1763</v>
      </c>
      <c r="K142" s="729">
        <v>100</v>
      </c>
      <c r="L142" s="730"/>
      <c r="M142" s="739">
        <v>85</v>
      </c>
      <c r="N142" s="739">
        <v>55</v>
      </c>
      <c r="O142" s="732">
        <f t="shared" si="6"/>
        <v>0.6470588235294118</v>
      </c>
      <c r="P142" s="934">
        <v>0.6470588235294118</v>
      </c>
      <c r="Q142" s="733">
        <f t="shared" si="7"/>
        <v>0.6470588235294118</v>
      </c>
      <c r="R142" s="734"/>
    </row>
    <row r="143" spans="1:18" ht="14.4" x14ac:dyDescent="0.25">
      <c r="A143" s="721" t="s">
        <v>17</v>
      </c>
      <c r="B143" s="722" t="s">
        <v>1764</v>
      </c>
      <c r="C143" s="723" t="s">
        <v>1760</v>
      </c>
      <c r="D143" s="724" t="s">
        <v>699</v>
      </c>
      <c r="E143" s="737" t="s">
        <v>1822</v>
      </c>
      <c r="F143" s="738" t="s">
        <v>1738</v>
      </c>
      <c r="G143" s="727" t="s">
        <v>1619</v>
      </c>
      <c r="H143" s="724" t="s">
        <v>31</v>
      </c>
      <c r="I143" s="728">
        <v>3</v>
      </c>
      <c r="J143" s="724" t="s">
        <v>1763</v>
      </c>
      <c r="K143" s="729">
        <v>100</v>
      </c>
      <c r="L143" s="730"/>
      <c r="M143" s="739">
        <v>85</v>
      </c>
      <c r="N143" s="739">
        <v>55</v>
      </c>
      <c r="O143" s="732">
        <f t="shared" si="6"/>
        <v>0.6470588235294118</v>
      </c>
      <c r="P143" s="934">
        <v>0.6470588235294118</v>
      </c>
      <c r="Q143" s="733">
        <f t="shared" si="7"/>
        <v>0.6470588235294118</v>
      </c>
      <c r="R143" s="734" t="s">
        <v>1778</v>
      </c>
    </row>
    <row r="144" spans="1:18" ht="14.4" x14ac:dyDescent="0.25">
      <c r="A144" s="721" t="s">
        <v>17</v>
      </c>
      <c r="B144" s="735" t="s">
        <v>1765</v>
      </c>
      <c r="C144" s="723" t="s">
        <v>1760</v>
      </c>
      <c r="D144" s="724" t="s">
        <v>699</v>
      </c>
      <c r="E144" s="737" t="s">
        <v>1822</v>
      </c>
      <c r="F144" s="738" t="s">
        <v>1738</v>
      </c>
      <c r="G144" s="727" t="s">
        <v>1619</v>
      </c>
      <c r="H144" s="724" t="s">
        <v>31</v>
      </c>
      <c r="I144" s="728">
        <v>3</v>
      </c>
      <c r="J144" s="724" t="s">
        <v>1763</v>
      </c>
      <c r="K144" s="729">
        <v>100</v>
      </c>
      <c r="L144" s="730"/>
      <c r="M144" s="739">
        <v>85</v>
      </c>
      <c r="N144" s="739">
        <v>55</v>
      </c>
      <c r="O144" s="732">
        <f t="shared" si="6"/>
        <v>0.6470588235294118</v>
      </c>
      <c r="P144" s="934">
        <v>0.6470588235294118</v>
      </c>
      <c r="Q144" s="733">
        <f t="shared" si="7"/>
        <v>0.6470588235294118</v>
      </c>
      <c r="R144" s="734" t="s">
        <v>1779</v>
      </c>
    </row>
    <row r="145" spans="1:18" ht="14.4" x14ac:dyDescent="0.25">
      <c r="A145" s="721" t="s">
        <v>17</v>
      </c>
      <c r="B145" s="722" t="s">
        <v>1766</v>
      </c>
      <c r="C145" s="723" t="s">
        <v>1760</v>
      </c>
      <c r="D145" s="724" t="s">
        <v>699</v>
      </c>
      <c r="E145" s="737" t="s">
        <v>1822</v>
      </c>
      <c r="F145" s="738" t="s">
        <v>1738</v>
      </c>
      <c r="G145" s="727" t="s">
        <v>1619</v>
      </c>
      <c r="H145" s="724" t="s">
        <v>31</v>
      </c>
      <c r="I145" s="728">
        <v>3</v>
      </c>
      <c r="J145" s="724" t="s">
        <v>1763</v>
      </c>
      <c r="K145" s="729">
        <v>100</v>
      </c>
      <c r="L145" s="730"/>
      <c r="M145" s="739">
        <v>85</v>
      </c>
      <c r="N145" s="739">
        <v>55</v>
      </c>
      <c r="O145" s="732">
        <f t="shared" si="6"/>
        <v>0.6470588235294118</v>
      </c>
      <c r="P145" s="934">
        <v>0.6470588235294118</v>
      </c>
      <c r="Q145" s="733">
        <f t="shared" si="7"/>
        <v>0.6470588235294118</v>
      </c>
      <c r="R145" s="734"/>
    </row>
    <row r="146" spans="1:18" ht="14.4" x14ac:dyDescent="0.25">
      <c r="A146" s="721" t="s">
        <v>17</v>
      </c>
      <c r="B146" s="722" t="s">
        <v>1767</v>
      </c>
      <c r="C146" s="723" t="s">
        <v>1760</v>
      </c>
      <c r="D146" s="724" t="s">
        <v>699</v>
      </c>
      <c r="E146" s="737" t="s">
        <v>1822</v>
      </c>
      <c r="F146" s="738" t="s">
        <v>1738</v>
      </c>
      <c r="G146" s="727" t="s">
        <v>1619</v>
      </c>
      <c r="H146" s="724" t="s">
        <v>31</v>
      </c>
      <c r="I146" s="728">
        <v>3</v>
      </c>
      <c r="J146" s="724" t="s">
        <v>1763</v>
      </c>
      <c r="K146" s="729">
        <v>100</v>
      </c>
      <c r="L146" s="730"/>
      <c r="M146" s="739">
        <v>85</v>
      </c>
      <c r="N146" s="739">
        <v>55</v>
      </c>
      <c r="O146" s="732">
        <f t="shared" si="6"/>
        <v>0.6470588235294118</v>
      </c>
      <c r="P146" s="934">
        <v>0.6470588235294118</v>
      </c>
      <c r="Q146" s="733">
        <f t="shared" si="7"/>
        <v>0.6470588235294118</v>
      </c>
      <c r="R146" s="734"/>
    </row>
    <row r="147" spans="1:18" ht="26.4" x14ac:dyDescent="0.25">
      <c r="A147" s="721" t="s">
        <v>17</v>
      </c>
      <c r="B147" s="722" t="s">
        <v>1768</v>
      </c>
      <c r="C147" s="722" t="s">
        <v>1769</v>
      </c>
      <c r="D147" s="724" t="s">
        <v>699</v>
      </c>
      <c r="E147" s="737" t="s">
        <v>1822</v>
      </c>
      <c r="F147" s="738" t="s">
        <v>1738</v>
      </c>
      <c r="G147" s="727" t="s">
        <v>1619</v>
      </c>
      <c r="H147" s="724" t="s">
        <v>31</v>
      </c>
      <c r="I147" s="728">
        <v>3</v>
      </c>
      <c r="J147" s="724" t="s">
        <v>1763</v>
      </c>
      <c r="K147" s="729">
        <v>100</v>
      </c>
      <c r="L147" s="730"/>
      <c r="M147" s="739">
        <v>85</v>
      </c>
      <c r="N147" s="739">
        <v>55</v>
      </c>
      <c r="O147" s="732">
        <f t="shared" si="6"/>
        <v>0.6470588235294118</v>
      </c>
      <c r="P147" s="934">
        <v>0.6470588235294118</v>
      </c>
      <c r="Q147" s="733">
        <f t="shared" si="7"/>
        <v>0.6470588235294118</v>
      </c>
      <c r="R147" s="734" t="s">
        <v>1770</v>
      </c>
    </row>
    <row r="148" spans="1:18" ht="14.4" x14ac:dyDescent="0.25">
      <c r="A148" s="721" t="s">
        <v>17</v>
      </c>
      <c r="B148" s="722" t="s">
        <v>1768</v>
      </c>
      <c r="C148" s="736" t="s">
        <v>1063</v>
      </c>
      <c r="D148" s="724" t="s">
        <v>699</v>
      </c>
      <c r="E148" s="737" t="s">
        <v>1822</v>
      </c>
      <c r="F148" s="738" t="s">
        <v>1738</v>
      </c>
      <c r="G148" s="727" t="s">
        <v>1619</v>
      </c>
      <c r="H148" s="724" t="s">
        <v>31</v>
      </c>
      <c r="I148" s="728">
        <v>3</v>
      </c>
      <c r="J148" s="724" t="s">
        <v>1763</v>
      </c>
      <c r="K148" s="729">
        <v>100</v>
      </c>
      <c r="L148" s="730"/>
      <c r="M148" s="739">
        <v>85</v>
      </c>
      <c r="N148" s="739">
        <v>55</v>
      </c>
      <c r="O148" s="732">
        <f t="shared" si="6"/>
        <v>0.6470588235294118</v>
      </c>
      <c r="P148" s="934">
        <v>0.6470588235294118</v>
      </c>
      <c r="Q148" s="733">
        <f t="shared" si="7"/>
        <v>0.6470588235294118</v>
      </c>
      <c r="R148" s="734"/>
    </row>
    <row r="149" spans="1:18" ht="22.8" x14ac:dyDescent="0.25">
      <c r="A149" s="721" t="s">
        <v>17</v>
      </c>
      <c r="B149" s="722" t="s">
        <v>1759</v>
      </c>
      <c r="C149" s="723" t="s">
        <v>1760</v>
      </c>
      <c r="D149" s="724" t="s">
        <v>699</v>
      </c>
      <c r="E149" s="737" t="s">
        <v>1823</v>
      </c>
      <c r="F149" s="738" t="s">
        <v>1738</v>
      </c>
      <c r="G149" s="727" t="s">
        <v>1619</v>
      </c>
      <c r="H149" s="724" t="s">
        <v>31</v>
      </c>
      <c r="I149" s="728">
        <v>3</v>
      </c>
      <c r="J149" s="724" t="s">
        <v>1763</v>
      </c>
      <c r="K149" s="729">
        <v>100</v>
      </c>
      <c r="L149" s="730"/>
      <c r="M149" s="739">
        <v>85</v>
      </c>
      <c r="N149" s="739">
        <v>55</v>
      </c>
      <c r="O149" s="732">
        <f t="shared" si="6"/>
        <v>0.6470588235294118</v>
      </c>
      <c r="P149" s="934">
        <v>0.6470588235294118</v>
      </c>
      <c r="Q149" s="733">
        <f t="shared" si="7"/>
        <v>0.6470588235294118</v>
      </c>
      <c r="R149" s="734"/>
    </row>
    <row r="150" spans="1:18" ht="22.8" x14ac:dyDescent="0.25">
      <c r="A150" s="721" t="s">
        <v>17</v>
      </c>
      <c r="B150" s="722" t="s">
        <v>1764</v>
      </c>
      <c r="C150" s="723" t="s">
        <v>1760</v>
      </c>
      <c r="D150" s="724" t="s">
        <v>699</v>
      </c>
      <c r="E150" s="737" t="s">
        <v>1823</v>
      </c>
      <c r="F150" s="738" t="s">
        <v>1738</v>
      </c>
      <c r="G150" s="727" t="s">
        <v>1619</v>
      </c>
      <c r="H150" s="724" t="s">
        <v>31</v>
      </c>
      <c r="I150" s="728">
        <v>3</v>
      </c>
      <c r="J150" s="724" t="s">
        <v>1763</v>
      </c>
      <c r="K150" s="729">
        <v>100</v>
      </c>
      <c r="L150" s="730"/>
      <c r="M150" s="739">
        <v>85</v>
      </c>
      <c r="N150" s="739">
        <v>55</v>
      </c>
      <c r="O150" s="732">
        <f t="shared" si="6"/>
        <v>0.6470588235294118</v>
      </c>
      <c r="P150" s="934">
        <v>0.6470588235294118</v>
      </c>
      <c r="Q150" s="733">
        <f t="shared" si="7"/>
        <v>0.6470588235294118</v>
      </c>
      <c r="R150" s="734" t="s">
        <v>1778</v>
      </c>
    </row>
    <row r="151" spans="1:18" ht="22.8" x14ac:dyDescent="0.25">
      <c r="A151" s="721" t="s">
        <v>17</v>
      </c>
      <c r="B151" s="735" t="s">
        <v>1765</v>
      </c>
      <c r="C151" s="723" t="s">
        <v>1760</v>
      </c>
      <c r="D151" s="724" t="s">
        <v>699</v>
      </c>
      <c r="E151" s="737" t="s">
        <v>1823</v>
      </c>
      <c r="F151" s="738" t="s">
        <v>1738</v>
      </c>
      <c r="G151" s="727" t="s">
        <v>1619</v>
      </c>
      <c r="H151" s="724" t="s">
        <v>31</v>
      </c>
      <c r="I151" s="728">
        <v>3</v>
      </c>
      <c r="J151" s="724" t="s">
        <v>1763</v>
      </c>
      <c r="K151" s="729">
        <v>100</v>
      </c>
      <c r="L151" s="730"/>
      <c r="M151" s="739">
        <v>85</v>
      </c>
      <c r="N151" s="739">
        <v>55</v>
      </c>
      <c r="O151" s="732">
        <f t="shared" si="6"/>
        <v>0.6470588235294118</v>
      </c>
      <c r="P151" s="934">
        <v>0.6470588235294118</v>
      </c>
      <c r="Q151" s="733">
        <f t="shared" si="7"/>
        <v>0.6470588235294118</v>
      </c>
      <c r="R151" s="734" t="s">
        <v>1779</v>
      </c>
    </row>
    <row r="152" spans="1:18" ht="22.8" x14ac:dyDescent="0.25">
      <c r="A152" s="721" t="s">
        <v>17</v>
      </c>
      <c r="B152" s="722" t="s">
        <v>1766</v>
      </c>
      <c r="C152" s="723" t="s">
        <v>1760</v>
      </c>
      <c r="D152" s="724" t="s">
        <v>699</v>
      </c>
      <c r="E152" s="737" t="s">
        <v>1823</v>
      </c>
      <c r="F152" s="738" t="s">
        <v>1738</v>
      </c>
      <c r="G152" s="727" t="s">
        <v>1619</v>
      </c>
      <c r="H152" s="724" t="s">
        <v>31</v>
      </c>
      <c r="I152" s="728">
        <v>3</v>
      </c>
      <c r="J152" s="724" t="s">
        <v>1763</v>
      </c>
      <c r="K152" s="729">
        <v>100</v>
      </c>
      <c r="L152" s="730"/>
      <c r="M152" s="739">
        <v>85</v>
      </c>
      <c r="N152" s="739">
        <v>55</v>
      </c>
      <c r="O152" s="732">
        <f t="shared" si="6"/>
        <v>0.6470588235294118</v>
      </c>
      <c r="P152" s="934">
        <v>0.6470588235294118</v>
      </c>
      <c r="Q152" s="733">
        <f t="shared" si="7"/>
        <v>0.6470588235294118</v>
      </c>
      <c r="R152" s="734"/>
    </row>
    <row r="153" spans="1:18" ht="22.8" x14ac:dyDescent="0.25">
      <c r="A153" s="721" t="s">
        <v>17</v>
      </c>
      <c r="B153" s="722" t="s">
        <v>1767</v>
      </c>
      <c r="C153" s="723" t="s">
        <v>1760</v>
      </c>
      <c r="D153" s="724" t="s">
        <v>699</v>
      </c>
      <c r="E153" s="737" t="s">
        <v>1823</v>
      </c>
      <c r="F153" s="738" t="s">
        <v>1738</v>
      </c>
      <c r="G153" s="727" t="s">
        <v>1619</v>
      </c>
      <c r="H153" s="724" t="s">
        <v>31</v>
      </c>
      <c r="I153" s="728">
        <v>3</v>
      </c>
      <c r="J153" s="724" t="s">
        <v>1763</v>
      </c>
      <c r="K153" s="729">
        <v>100</v>
      </c>
      <c r="L153" s="730"/>
      <c r="M153" s="739">
        <v>85</v>
      </c>
      <c r="N153" s="739">
        <v>55</v>
      </c>
      <c r="O153" s="732">
        <f t="shared" si="6"/>
        <v>0.6470588235294118</v>
      </c>
      <c r="P153" s="934">
        <v>0.6470588235294118</v>
      </c>
      <c r="Q153" s="733">
        <f t="shared" si="7"/>
        <v>0.6470588235294118</v>
      </c>
      <c r="R153" s="734"/>
    </row>
    <row r="154" spans="1:18" ht="26.4" x14ac:dyDescent="0.25">
      <c r="A154" s="721" t="s">
        <v>17</v>
      </c>
      <c r="B154" s="722" t="s">
        <v>1768</v>
      </c>
      <c r="C154" s="722" t="s">
        <v>1769</v>
      </c>
      <c r="D154" s="724" t="s">
        <v>699</v>
      </c>
      <c r="E154" s="737" t="s">
        <v>1823</v>
      </c>
      <c r="F154" s="738" t="s">
        <v>1738</v>
      </c>
      <c r="G154" s="727" t="s">
        <v>1619</v>
      </c>
      <c r="H154" s="724" t="s">
        <v>31</v>
      </c>
      <c r="I154" s="728">
        <v>3</v>
      </c>
      <c r="J154" s="724" t="s">
        <v>1763</v>
      </c>
      <c r="K154" s="729">
        <v>100</v>
      </c>
      <c r="L154" s="730"/>
      <c r="M154" s="739">
        <v>85</v>
      </c>
      <c r="N154" s="739">
        <v>55</v>
      </c>
      <c r="O154" s="732">
        <f t="shared" si="6"/>
        <v>0.6470588235294118</v>
      </c>
      <c r="P154" s="934">
        <v>0.6470588235294118</v>
      </c>
      <c r="Q154" s="733">
        <f t="shared" si="7"/>
        <v>0.6470588235294118</v>
      </c>
      <c r="R154" s="734" t="s">
        <v>1770</v>
      </c>
    </row>
    <row r="155" spans="1:18" ht="22.8" x14ac:dyDescent="0.25">
      <c r="A155" s="721" t="s">
        <v>17</v>
      </c>
      <c r="B155" s="722" t="s">
        <v>1768</v>
      </c>
      <c r="C155" s="736" t="s">
        <v>1063</v>
      </c>
      <c r="D155" s="724" t="s">
        <v>699</v>
      </c>
      <c r="E155" s="737" t="s">
        <v>1823</v>
      </c>
      <c r="F155" s="738" t="s">
        <v>1738</v>
      </c>
      <c r="G155" s="727" t="s">
        <v>1619</v>
      </c>
      <c r="H155" s="724" t="s">
        <v>31</v>
      </c>
      <c r="I155" s="728">
        <v>3</v>
      </c>
      <c r="J155" s="724" t="s">
        <v>1763</v>
      </c>
      <c r="K155" s="729">
        <v>100</v>
      </c>
      <c r="L155" s="730"/>
      <c r="M155" s="739">
        <v>85</v>
      </c>
      <c r="N155" s="739">
        <v>55</v>
      </c>
      <c r="O155" s="732">
        <f t="shared" si="6"/>
        <v>0.6470588235294118</v>
      </c>
      <c r="P155" s="934">
        <v>0.6470588235294118</v>
      </c>
      <c r="Q155" s="733">
        <f t="shared" si="7"/>
        <v>0.6470588235294118</v>
      </c>
      <c r="R155" s="734"/>
    </row>
    <row r="156" spans="1:18" ht="22.8" x14ac:dyDescent="0.25">
      <c r="A156" s="721" t="s">
        <v>17</v>
      </c>
      <c r="B156" s="722" t="s">
        <v>1759</v>
      </c>
      <c r="C156" s="723" t="s">
        <v>1760</v>
      </c>
      <c r="D156" s="727" t="s">
        <v>1646</v>
      </c>
      <c r="E156" s="737" t="s">
        <v>1652</v>
      </c>
      <c r="F156" s="738" t="s">
        <v>1738</v>
      </c>
      <c r="G156" s="727" t="s">
        <v>1619</v>
      </c>
      <c r="H156" s="724" t="s">
        <v>31</v>
      </c>
      <c r="I156" s="728">
        <v>3</v>
      </c>
      <c r="J156" s="724" t="s">
        <v>1763</v>
      </c>
      <c r="K156" s="729">
        <v>100</v>
      </c>
      <c r="L156" s="730"/>
      <c r="M156" s="739">
        <v>85</v>
      </c>
      <c r="N156" s="739">
        <v>55</v>
      </c>
      <c r="O156" s="732">
        <f t="shared" si="6"/>
        <v>0.6470588235294118</v>
      </c>
      <c r="P156" s="934">
        <v>0.6470588235294118</v>
      </c>
      <c r="Q156" s="733">
        <f t="shared" si="7"/>
        <v>0.6470588235294118</v>
      </c>
      <c r="R156" s="734"/>
    </row>
    <row r="157" spans="1:18" ht="22.8" x14ac:dyDescent="0.25">
      <c r="A157" s="721" t="s">
        <v>17</v>
      </c>
      <c r="B157" s="722" t="s">
        <v>1764</v>
      </c>
      <c r="C157" s="723" t="s">
        <v>1760</v>
      </c>
      <c r="D157" s="727" t="s">
        <v>1646</v>
      </c>
      <c r="E157" s="737" t="s">
        <v>1652</v>
      </c>
      <c r="F157" s="738" t="s">
        <v>1738</v>
      </c>
      <c r="G157" s="727" t="s">
        <v>1619</v>
      </c>
      <c r="H157" s="724" t="s">
        <v>31</v>
      </c>
      <c r="I157" s="728">
        <v>3</v>
      </c>
      <c r="J157" s="724" t="s">
        <v>1763</v>
      </c>
      <c r="K157" s="729">
        <v>100</v>
      </c>
      <c r="L157" s="730"/>
      <c r="M157" s="739">
        <v>85</v>
      </c>
      <c r="N157" s="739">
        <v>55</v>
      </c>
      <c r="O157" s="732">
        <f t="shared" si="6"/>
        <v>0.6470588235294118</v>
      </c>
      <c r="P157" s="934">
        <v>0.6470588235294118</v>
      </c>
      <c r="Q157" s="733">
        <f t="shared" si="7"/>
        <v>0.6470588235294118</v>
      </c>
      <c r="R157" s="734" t="s">
        <v>1778</v>
      </c>
    </row>
    <row r="158" spans="1:18" ht="22.8" x14ac:dyDescent="0.25">
      <c r="A158" s="721" t="s">
        <v>17</v>
      </c>
      <c r="B158" s="735" t="s">
        <v>1765</v>
      </c>
      <c r="C158" s="723" t="s">
        <v>1760</v>
      </c>
      <c r="D158" s="727" t="s">
        <v>1646</v>
      </c>
      <c r="E158" s="737" t="s">
        <v>1652</v>
      </c>
      <c r="F158" s="738" t="s">
        <v>1738</v>
      </c>
      <c r="G158" s="727" t="s">
        <v>1619</v>
      </c>
      <c r="H158" s="724" t="s">
        <v>31</v>
      </c>
      <c r="I158" s="728">
        <v>3</v>
      </c>
      <c r="J158" s="724" t="s">
        <v>1763</v>
      </c>
      <c r="K158" s="729">
        <v>100</v>
      </c>
      <c r="L158" s="730"/>
      <c r="M158" s="739">
        <v>85</v>
      </c>
      <c r="N158" s="739">
        <v>55</v>
      </c>
      <c r="O158" s="732">
        <f t="shared" si="6"/>
        <v>0.6470588235294118</v>
      </c>
      <c r="P158" s="934">
        <v>0.6470588235294118</v>
      </c>
      <c r="Q158" s="733">
        <f t="shared" si="7"/>
        <v>0.6470588235294118</v>
      </c>
      <c r="R158" s="734" t="s">
        <v>1779</v>
      </c>
    </row>
    <row r="159" spans="1:18" ht="22.8" x14ac:dyDescent="0.25">
      <c r="A159" s="721" t="s">
        <v>17</v>
      </c>
      <c r="B159" s="722" t="s">
        <v>1766</v>
      </c>
      <c r="C159" s="723" t="s">
        <v>1760</v>
      </c>
      <c r="D159" s="727" t="s">
        <v>1646</v>
      </c>
      <c r="E159" s="737" t="s">
        <v>1652</v>
      </c>
      <c r="F159" s="738" t="s">
        <v>1738</v>
      </c>
      <c r="G159" s="727" t="s">
        <v>1619</v>
      </c>
      <c r="H159" s="724" t="s">
        <v>31</v>
      </c>
      <c r="I159" s="728">
        <v>3</v>
      </c>
      <c r="J159" s="724" t="s">
        <v>1763</v>
      </c>
      <c r="K159" s="729">
        <v>100</v>
      </c>
      <c r="L159" s="730"/>
      <c r="M159" s="739">
        <v>85</v>
      </c>
      <c r="N159" s="739">
        <v>55</v>
      </c>
      <c r="O159" s="732">
        <f t="shared" si="6"/>
        <v>0.6470588235294118</v>
      </c>
      <c r="P159" s="934">
        <v>0.6470588235294118</v>
      </c>
      <c r="Q159" s="733">
        <f t="shared" si="7"/>
        <v>0.6470588235294118</v>
      </c>
      <c r="R159" s="734"/>
    </row>
    <row r="160" spans="1:18" ht="22.8" x14ac:dyDescent="0.25">
      <c r="A160" s="721" t="s">
        <v>17</v>
      </c>
      <c r="B160" s="722" t="s">
        <v>1767</v>
      </c>
      <c r="C160" s="723" t="s">
        <v>1760</v>
      </c>
      <c r="D160" s="727" t="s">
        <v>1646</v>
      </c>
      <c r="E160" s="737" t="s">
        <v>1652</v>
      </c>
      <c r="F160" s="738" t="s">
        <v>1738</v>
      </c>
      <c r="G160" s="727" t="s">
        <v>1619</v>
      </c>
      <c r="H160" s="724" t="s">
        <v>31</v>
      </c>
      <c r="I160" s="728">
        <v>3</v>
      </c>
      <c r="J160" s="724" t="s">
        <v>1763</v>
      </c>
      <c r="K160" s="729">
        <v>100</v>
      </c>
      <c r="L160" s="730"/>
      <c r="M160" s="739">
        <v>85</v>
      </c>
      <c r="N160" s="739">
        <v>55</v>
      </c>
      <c r="O160" s="732">
        <f t="shared" si="6"/>
        <v>0.6470588235294118</v>
      </c>
      <c r="P160" s="934">
        <v>0.6470588235294118</v>
      </c>
      <c r="Q160" s="733">
        <f t="shared" si="7"/>
        <v>0.6470588235294118</v>
      </c>
      <c r="R160" s="734"/>
    </row>
    <row r="161" spans="1:18" ht="26.4" x14ac:dyDescent="0.25">
      <c r="A161" s="721" t="s">
        <v>17</v>
      </c>
      <c r="B161" s="722" t="s">
        <v>1768</v>
      </c>
      <c r="C161" s="722" t="s">
        <v>1769</v>
      </c>
      <c r="D161" s="727" t="s">
        <v>1646</v>
      </c>
      <c r="E161" s="737" t="s">
        <v>1652</v>
      </c>
      <c r="F161" s="738" t="s">
        <v>1738</v>
      </c>
      <c r="G161" s="727" t="s">
        <v>1619</v>
      </c>
      <c r="H161" s="724" t="s">
        <v>31</v>
      </c>
      <c r="I161" s="728">
        <v>3</v>
      </c>
      <c r="J161" s="724" t="s">
        <v>1763</v>
      </c>
      <c r="K161" s="729">
        <v>100</v>
      </c>
      <c r="L161" s="730"/>
      <c r="M161" s="739">
        <v>85</v>
      </c>
      <c r="N161" s="739">
        <v>55</v>
      </c>
      <c r="O161" s="732">
        <f t="shared" si="6"/>
        <v>0.6470588235294118</v>
      </c>
      <c r="P161" s="934">
        <v>0.6470588235294118</v>
      </c>
      <c r="Q161" s="733">
        <f t="shared" si="7"/>
        <v>0.6470588235294118</v>
      </c>
      <c r="R161" s="734" t="s">
        <v>1770</v>
      </c>
    </row>
    <row r="162" spans="1:18" ht="22.8" x14ac:dyDescent="0.25">
      <c r="A162" s="721" t="s">
        <v>17</v>
      </c>
      <c r="B162" s="722" t="s">
        <v>1768</v>
      </c>
      <c r="C162" s="736" t="s">
        <v>1063</v>
      </c>
      <c r="D162" s="727" t="s">
        <v>1646</v>
      </c>
      <c r="E162" s="737" t="s">
        <v>1652</v>
      </c>
      <c r="F162" s="738" t="s">
        <v>1738</v>
      </c>
      <c r="G162" s="727" t="s">
        <v>1619</v>
      </c>
      <c r="H162" s="724" t="s">
        <v>31</v>
      </c>
      <c r="I162" s="728">
        <v>3</v>
      </c>
      <c r="J162" s="724" t="s">
        <v>1763</v>
      </c>
      <c r="K162" s="729">
        <v>100</v>
      </c>
      <c r="L162" s="730"/>
      <c r="M162" s="739">
        <v>85</v>
      </c>
      <c r="N162" s="739">
        <v>55</v>
      </c>
      <c r="O162" s="732">
        <f t="shared" si="6"/>
        <v>0.6470588235294118</v>
      </c>
      <c r="P162" s="934">
        <v>0.6470588235294118</v>
      </c>
      <c r="Q162" s="733">
        <f t="shared" si="7"/>
        <v>0.6470588235294118</v>
      </c>
      <c r="R162" s="734"/>
    </row>
    <row r="163" spans="1:18" ht="22.8" x14ac:dyDescent="0.25">
      <c r="A163" s="721" t="s">
        <v>17</v>
      </c>
      <c r="B163" s="722" t="s">
        <v>1759</v>
      </c>
      <c r="C163" s="723" t="s">
        <v>1760</v>
      </c>
      <c r="D163" s="727" t="s">
        <v>1646</v>
      </c>
      <c r="E163" s="737" t="s">
        <v>1647</v>
      </c>
      <c r="F163" s="738" t="s">
        <v>1738</v>
      </c>
      <c r="G163" s="727" t="s">
        <v>1619</v>
      </c>
      <c r="H163" s="724" t="s">
        <v>31</v>
      </c>
      <c r="I163" s="728">
        <v>3</v>
      </c>
      <c r="J163" s="724" t="s">
        <v>1763</v>
      </c>
      <c r="K163" s="729">
        <v>100</v>
      </c>
      <c r="L163" s="730"/>
      <c r="M163" s="739">
        <v>85</v>
      </c>
      <c r="N163" s="739">
        <v>55</v>
      </c>
      <c r="O163" s="732">
        <f t="shared" si="6"/>
        <v>0.6470588235294118</v>
      </c>
      <c r="P163" s="934">
        <v>0.6470588235294118</v>
      </c>
      <c r="Q163" s="733">
        <f t="shared" si="7"/>
        <v>0.6470588235294118</v>
      </c>
      <c r="R163" s="734"/>
    </row>
    <row r="164" spans="1:18" ht="22.8" x14ac:dyDescent="0.25">
      <c r="A164" s="721" t="s">
        <v>17</v>
      </c>
      <c r="B164" s="722" t="s">
        <v>1764</v>
      </c>
      <c r="C164" s="723" t="s">
        <v>1760</v>
      </c>
      <c r="D164" s="727" t="s">
        <v>1646</v>
      </c>
      <c r="E164" s="737" t="s">
        <v>1647</v>
      </c>
      <c r="F164" s="738" t="s">
        <v>1738</v>
      </c>
      <c r="G164" s="727" t="s">
        <v>1619</v>
      </c>
      <c r="H164" s="724" t="s">
        <v>31</v>
      </c>
      <c r="I164" s="728">
        <v>3</v>
      </c>
      <c r="J164" s="724" t="s">
        <v>1763</v>
      </c>
      <c r="K164" s="729">
        <v>100</v>
      </c>
      <c r="L164" s="730"/>
      <c r="M164" s="739">
        <v>85</v>
      </c>
      <c r="N164" s="739">
        <v>55</v>
      </c>
      <c r="O164" s="732">
        <f t="shared" si="6"/>
        <v>0.6470588235294118</v>
      </c>
      <c r="P164" s="934">
        <v>0.6470588235294118</v>
      </c>
      <c r="Q164" s="733">
        <f t="shared" si="7"/>
        <v>0.6470588235294118</v>
      </c>
      <c r="R164" s="734" t="s">
        <v>1778</v>
      </c>
    </row>
    <row r="165" spans="1:18" ht="22.8" x14ac:dyDescent="0.25">
      <c r="A165" s="721" t="s">
        <v>17</v>
      </c>
      <c r="B165" s="735" t="s">
        <v>1765</v>
      </c>
      <c r="C165" s="723" t="s">
        <v>1760</v>
      </c>
      <c r="D165" s="727" t="s">
        <v>1646</v>
      </c>
      <c r="E165" s="737" t="s">
        <v>1647</v>
      </c>
      <c r="F165" s="738" t="s">
        <v>1738</v>
      </c>
      <c r="G165" s="727" t="s">
        <v>1619</v>
      </c>
      <c r="H165" s="724" t="s">
        <v>31</v>
      </c>
      <c r="I165" s="728">
        <v>3</v>
      </c>
      <c r="J165" s="724" t="s">
        <v>1763</v>
      </c>
      <c r="K165" s="729">
        <v>100</v>
      </c>
      <c r="L165" s="730"/>
      <c r="M165" s="739">
        <v>85</v>
      </c>
      <c r="N165" s="739">
        <v>55</v>
      </c>
      <c r="O165" s="732">
        <f t="shared" si="6"/>
        <v>0.6470588235294118</v>
      </c>
      <c r="P165" s="934">
        <v>0.6470588235294118</v>
      </c>
      <c r="Q165" s="733">
        <f t="shared" si="7"/>
        <v>0.6470588235294118</v>
      </c>
      <c r="R165" s="734" t="s">
        <v>1779</v>
      </c>
    </row>
    <row r="166" spans="1:18" ht="22.8" x14ac:dyDescent="0.25">
      <c r="A166" s="721" t="s">
        <v>17</v>
      </c>
      <c r="B166" s="722" t="s">
        <v>1766</v>
      </c>
      <c r="C166" s="723" t="s">
        <v>1760</v>
      </c>
      <c r="D166" s="727" t="s">
        <v>1646</v>
      </c>
      <c r="E166" s="737" t="s">
        <v>1647</v>
      </c>
      <c r="F166" s="738" t="s">
        <v>1738</v>
      </c>
      <c r="G166" s="727" t="s">
        <v>1619</v>
      </c>
      <c r="H166" s="724" t="s">
        <v>31</v>
      </c>
      <c r="I166" s="728">
        <v>3</v>
      </c>
      <c r="J166" s="724" t="s">
        <v>1763</v>
      </c>
      <c r="K166" s="729">
        <v>100</v>
      </c>
      <c r="L166" s="730"/>
      <c r="M166" s="739">
        <v>85</v>
      </c>
      <c r="N166" s="739">
        <v>55</v>
      </c>
      <c r="O166" s="732">
        <f t="shared" si="6"/>
        <v>0.6470588235294118</v>
      </c>
      <c r="P166" s="934">
        <v>0.6470588235294118</v>
      </c>
      <c r="Q166" s="733">
        <f t="shared" si="7"/>
        <v>0.6470588235294118</v>
      </c>
      <c r="R166" s="734"/>
    </row>
    <row r="167" spans="1:18" ht="22.8" x14ac:dyDescent="0.25">
      <c r="A167" s="721" t="s">
        <v>17</v>
      </c>
      <c r="B167" s="722" t="s">
        <v>1767</v>
      </c>
      <c r="C167" s="723" t="s">
        <v>1760</v>
      </c>
      <c r="D167" s="727" t="s">
        <v>1646</v>
      </c>
      <c r="E167" s="737" t="s">
        <v>1647</v>
      </c>
      <c r="F167" s="738" t="s">
        <v>1738</v>
      </c>
      <c r="G167" s="727" t="s">
        <v>1619</v>
      </c>
      <c r="H167" s="724" t="s">
        <v>31</v>
      </c>
      <c r="I167" s="728">
        <v>3</v>
      </c>
      <c r="J167" s="724" t="s">
        <v>1763</v>
      </c>
      <c r="K167" s="729">
        <v>100</v>
      </c>
      <c r="L167" s="730"/>
      <c r="M167" s="739">
        <v>85</v>
      </c>
      <c r="N167" s="739">
        <v>55</v>
      </c>
      <c r="O167" s="732">
        <f t="shared" si="6"/>
        <v>0.6470588235294118</v>
      </c>
      <c r="P167" s="934">
        <v>0.6470588235294118</v>
      </c>
      <c r="Q167" s="733">
        <f t="shared" si="7"/>
        <v>0.6470588235294118</v>
      </c>
      <c r="R167" s="734"/>
    </row>
    <row r="168" spans="1:18" ht="26.4" x14ac:dyDescent="0.25">
      <c r="A168" s="721" t="s">
        <v>17</v>
      </c>
      <c r="B168" s="722" t="s">
        <v>1768</v>
      </c>
      <c r="C168" s="722" t="s">
        <v>1769</v>
      </c>
      <c r="D168" s="727" t="s">
        <v>1646</v>
      </c>
      <c r="E168" s="737" t="s">
        <v>1647</v>
      </c>
      <c r="F168" s="738" t="s">
        <v>1738</v>
      </c>
      <c r="G168" s="727" t="s">
        <v>1619</v>
      </c>
      <c r="H168" s="724" t="s">
        <v>31</v>
      </c>
      <c r="I168" s="728">
        <v>3</v>
      </c>
      <c r="J168" s="724" t="s">
        <v>1763</v>
      </c>
      <c r="K168" s="729">
        <v>100</v>
      </c>
      <c r="L168" s="730"/>
      <c r="M168" s="739">
        <v>85</v>
      </c>
      <c r="N168" s="739">
        <v>55</v>
      </c>
      <c r="O168" s="732">
        <f t="shared" si="6"/>
        <v>0.6470588235294118</v>
      </c>
      <c r="P168" s="934">
        <v>0.6470588235294118</v>
      </c>
      <c r="Q168" s="733">
        <f t="shared" si="7"/>
        <v>0.6470588235294118</v>
      </c>
      <c r="R168" s="734" t="s">
        <v>1770</v>
      </c>
    </row>
    <row r="169" spans="1:18" ht="22.8" x14ac:dyDescent="0.25">
      <c r="A169" s="721" t="s">
        <v>17</v>
      </c>
      <c r="B169" s="722" t="s">
        <v>1768</v>
      </c>
      <c r="C169" s="736" t="s">
        <v>1063</v>
      </c>
      <c r="D169" s="727" t="s">
        <v>1646</v>
      </c>
      <c r="E169" s="737" t="s">
        <v>1647</v>
      </c>
      <c r="F169" s="738" t="s">
        <v>1738</v>
      </c>
      <c r="G169" s="727" t="s">
        <v>1619</v>
      </c>
      <c r="H169" s="724" t="s">
        <v>31</v>
      </c>
      <c r="I169" s="728">
        <v>3</v>
      </c>
      <c r="J169" s="724" t="s">
        <v>1763</v>
      </c>
      <c r="K169" s="729">
        <v>100</v>
      </c>
      <c r="L169" s="730"/>
      <c r="M169" s="739">
        <v>85</v>
      </c>
      <c r="N169" s="739">
        <v>55</v>
      </c>
      <c r="O169" s="732">
        <f t="shared" si="6"/>
        <v>0.6470588235294118</v>
      </c>
      <c r="P169" s="934">
        <v>0.6470588235294118</v>
      </c>
      <c r="Q169" s="733">
        <f t="shared" si="7"/>
        <v>0.6470588235294118</v>
      </c>
      <c r="R169" s="734"/>
    </row>
    <row r="170" spans="1:18" ht="22.8" x14ac:dyDescent="0.25">
      <c r="A170" s="721" t="s">
        <v>17</v>
      </c>
      <c r="B170" s="722" t="s">
        <v>1759</v>
      </c>
      <c r="C170" s="723" t="s">
        <v>1760</v>
      </c>
      <c r="D170" s="727" t="s">
        <v>699</v>
      </c>
      <c r="E170" s="737" t="s">
        <v>1824</v>
      </c>
      <c r="F170" s="738" t="s">
        <v>1738</v>
      </c>
      <c r="G170" s="727" t="s">
        <v>1619</v>
      </c>
      <c r="H170" s="724" t="s">
        <v>31</v>
      </c>
      <c r="I170" s="728">
        <v>3</v>
      </c>
      <c r="J170" s="724" t="s">
        <v>1763</v>
      </c>
      <c r="K170" s="729">
        <v>100</v>
      </c>
      <c r="L170" s="730"/>
      <c r="M170" s="739">
        <v>85</v>
      </c>
      <c r="N170" s="739">
        <v>55</v>
      </c>
      <c r="O170" s="732">
        <f t="shared" si="6"/>
        <v>0.6470588235294118</v>
      </c>
      <c r="P170" s="934">
        <v>0.6470588235294118</v>
      </c>
      <c r="Q170" s="733">
        <f t="shared" si="7"/>
        <v>0.6470588235294118</v>
      </c>
      <c r="R170" s="734"/>
    </row>
    <row r="171" spans="1:18" ht="22.8" x14ac:dyDescent="0.25">
      <c r="A171" s="721" t="s">
        <v>17</v>
      </c>
      <c r="B171" s="722" t="s">
        <v>1764</v>
      </c>
      <c r="C171" s="723" t="s">
        <v>1760</v>
      </c>
      <c r="D171" s="727" t="s">
        <v>699</v>
      </c>
      <c r="E171" s="737" t="s">
        <v>1824</v>
      </c>
      <c r="F171" s="738" t="s">
        <v>1738</v>
      </c>
      <c r="G171" s="727" t="s">
        <v>1619</v>
      </c>
      <c r="H171" s="724" t="s">
        <v>31</v>
      </c>
      <c r="I171" s="728">
        <v>3</v>
      </c>
      <c r="J171" s="724" t="s">
        <v>1763</v>
      </c>
      <c r="K171" s="729">
        <v>100</v>
      </c>
      <c r="L171" s="730"/>
      <c r="M171" s="739">
        <v>85</v>
      </c>
      <c r="N171" s="739">
        <v>55</v>
      </c>
      <c r="O171" s="732">
        <f t="shared" si="6"/>
        <v>0.6470588235294118</v>
      </c>
      <c r="P171" s="934">
        <v>0.6470588235294118</v>
      </c>
      <c r="Q171" s="733">
        <f t="shared" si="7"/>
        <v>0.6470588235294118</v>
      </c>
      <c r="R171" s="734" t="s">
        <v>1778</v>
      </c>
    </row>
    <row r="172" spans="1:18" ht="22.8" x14ac:dyDescent="0.25">
      <c r="A172" s="721" t="s">
        <v>17</v>
      </c>
      <c r="B172" s="735" t="s">
        <v>1765</v>
      </c>
      <c r="C172" s="723" t="s">
        <v>1760</v>
      </c>
      <c r="D172" s="727" t="s">
        <v>699</v>
      </c>
      <c r="E172" s="737" t="s">
        <v>1824</v>
      </c>
      <c r="F172" s="738" t="s">
        <v>1738</v>
      </c>
      <c r="G172" s="727" t="s">
        <v>1619</v>
      </c>
      <c r="H172" s="724" t="s">
        <v>31</v>
      </c>
      <c r="I172" s="728">
        <v>3</v>
      </c>
      <c r="J172" s="724" t="s">
        <v>1763</v>
      </c>
      <c r="K172" s="729">
        <v>100</v>
      </c>
      <c r="L172" s="730"/>
      <c r="M172" s="739">
        <v>85</v>
      </c>
      <c r="N172" s="739">
        <v>55</v>
      </c>
      <c r="O172" s="732">
        <f t="shared" si="6"/>
        <v>0.6470588235294118</v>
      </c>
      <c r="P172" s="934">
        <v>0.6470588235294118</v>
      </c>
      <c r="Q172" s="733">
        <f t="shared" si="7"/>
        <v>0.6470588235294118</v>
      </c>
      <c r="R172" s="734" t="s">
        <v>1779</v>
      </c>
    </row>
    <row r="173" spans="1:18" ht="22.8" x14ac:dyDescent="0.25">
      <c r="A173" s="721" t="s">
        <v>17</v>
      </c>
      <c r="B173" s="722" t="s">
        <v>1766</v>
      </c>
      <c r="C173" s="723" t="s">
        <v>1760</v>
      </c>
      <c r="D173" s="727" t="s">
        <v>699</v>
      </c>
      <c r="E173" s="737" t="s">
        <v>1824</v>
      </c>
      <c r="F173" s="738" t="s">
        <v>1738</v>
      </c>
      <c r="G173" s="727" t="s">
        <v>1619</v>
      </c>
      <c r="H173" s="724" t="s">
        <v>31</v>
      </c>
      <c r="I173" s="728">
        <v>3</v>
      </c>
      <c r="J173" s="724" t="s">
        <v>1763</v>
      </c>
      <c r="K173" s="729">
        <v>100</v>
      </c>
      <c r="L173" s="730"/>
      <c r="M173" s="739">
        <v>85</v>
      </c>
      <c r="N173" s="739">
        <v>55</v>
      </c>
      <c r="O173" s="732">
        <f t="shared" si="6"/>
        <v>0.6470588235294118</v>
      </c>
      <c r="P173" s="934">
        <v>0.6470588235294118</v>
      </c>
      <c r="Q173" s="733">
        <f t="shared" si="7"/>
        <v>0.6470588235294118</v>
      </c>
      <c r="R173" s="734"/>
    </row>
    <row r="174" spans="1:18" ht="22.8" x14ac:dyDescent="0.25">
      <c r="A174" s="721" t="s">
        <v>17</v>
      </c>
      <c r="B174" s="722" t="s">
        <v>1767</v>
      </c>
      <c r="C174" s="723" t="s">
        <v>1760</v>
      </c>
      <c r="D174" s="727" t="s">
        <v>699</v>
      </c>
      <c r="E174" s="737" t="s">
        <v>1824</v>
      </c>
      <c r="F174" s="738" t="s">
        <v>1738</v>
      </c>
      <c r="G174" s="727" t="s">
        <v>1619</v>
      </c>
      <c r="H174" s="724" t="s">
        <v>31</v>
      </c>
      <c r="I174" s="728">
        <v>3</v>
      </c>
      <c r="J174" s="724" t="s">
        <v>1763</v>
      </c>
      <c r="K174" s="729">
        <v>100</v>
      </c>
      <c r="L174" s="730"/>
      <c r="M174" s="739">
        <v>85</v>
      </c>
      <c r="N174" s="739">
        <v>55</v>
      </c>
      <c r="O174" s="732">
        <f t="shared" si="6"/>
        <v>0.6470588235294118</v>
      </c>
      <c r="P174" s="934">
        <v>0.6470588235294118</v>
      </c>
      <c r="Q174" s="733">
        <f t="shared" si="7"/>
        <v>0.6470588235294118</v>
      </c>
      <c r="R174" s="734"/>
    </row>
    <row r="175" spans="1:18" ht="26.4" x14ac:dyDescent="0.25">
      <c r="A175" s="721" t="s">
        <v>17</v>
      </c>
      <c r="B175" s="722" t="s">
        <v>1768</v>
      </c>
      <c r="C175" s="722" t="s">
        <v>1769</v>
      </c>
      <c r="D175" s="727" t="s">
        <v>699</v>
      </c>
      <c r="E175" s="737" t="s">
        <v>1824</v>
      </c>
      <c r="F175" s="738" t="s">
        <v>1738</v>
      </c>
      <c r="G175" s="727" t="s">
        <v>1619</v>
      </c>
      <c r="H175" s="724" t="s">
        <v>31</v>
      </c>
      <c r="I175" s="728">
        <v>3</v>
      </c>
      <c r="J175" s="724" t="s">
        <v>1763</v>
      </c>
      <c r="K175" s="729">
        <v>100</v>
      </c>
      <c r="L175" s="730"/>
      <c r="M175" s="739">
        <v>85</v>
      </c>
      <c r="N175" s="739">
        <v>55</v>
      </c>
      <c r="O175" s="732">
        <f t="shared" si="6"/>
        <v>0.6470588235294118</v>
      </c>
      <c r="P175" s="934">
        <v>0.6470588235294118</v>
      </c>
      <c r="Q175" s="733">
        <f t="shared" si="7"/>
        <v>0.6470588235294118</v>
      </c>
      <c r="R175" s="734" t="s">
        <v>1770</v>
      </c>
    </row>
    <row r="176" spans="1:18" ht="22.8" x14ac:dyDescent="0.25">
      <c r="A176" s="721" t="s">
        <v>17</v>
      </c>
      <c r="B176" s="722" t="s">
        <v>1768</v>
      </c>
      <c r="C176" s="736" t="s">
        <v>1063</v>
      </c>
      <c r="D176" s="727" t="s">
        <v>699</v>
      </c>
      <c r="E176" s="737" t="s">
        <v>1824</v>
      </c>
      <c r="F176" s="738" t="s">
        <v>1738</v>
      </c>
      <c r="G176" s="727" t="s">
        <v>1619</v>
      </c>
      <c r="H176" s="724" t="s">
        <v>31</v>
      </c>
      <c r="I176" s="728">
        <v>3</v>
      </c>
      <c r="J176" s="724" t="s">
        <v>1763</v>
      </c>
      <c r="K176" s="729">
        <v>100</v>
      </c>
      <c r="L176" s="730"/>
      <c r="M176" s="739">
        <v>85</v>
      </c>
      <c r="N176" s="739">
        <v>55</v>
      </c>
      <c r="O176" s="732">
        <f t="shared" si="6"/>
        <v>0.6470588235294118</v>
      </c>
      <c r="P176" s="934">
        <v>0.6470588235294118</v>
      </c>
      <c r="Q176" s="733">
        <f t="shared" si="7"/>
        <v>0.6470588235294118</v>
      </c>
      <c r="R176" s="734"/>
    </row>
    <row r="177" spans="1:18" ht="22.8" x14ac:dyDescent="0.25">
      <c r="A177" s="721" t="s">
        <v>17</v>
      </c>
      <c r="B177" s="722" t="s">
        <v>1759</v>
      </c>
      <c r="C177" s="723" t="s">
        <v>1760</v>
      </c>
      <c r="D177" s="727" t="s">
        <v>699</v>
      </c>
      <c r="E177" s="737" t="s">
        <v>1825</v>
      </c>
      <c r="F177" s="738" t="s">
        <v>1738</v>
      </c>
      <c r="G177" s="727" t="s">
        <v>1619</v>
      </c>
      <c r="H177" s="724" t="s">
        <v>31</v>
      </c>
      <c r="I177" s="728">
        <v>3</v>
      </c>
      <c r="J177" s="724" t="s">
        <v>1763</v>
      </c>
      <c r="K177" s="729">
        <v>100</v>
      </c>
      <c r="L177" s="730"/>
      <c r="M177" s="739">
        <v>85</v>
      </c>
      <c r="N177" s="739">
        <v>55</v>
      </c>
      <c r="O177" s="732">
        <f t="shared" si="6"/>
        <v>0.6470588235294118</v>
      </c>
      <c r="P177" s="934">
        <v>0.6470588235294118</v>
      </c>
      <c r="Q177" s="733">
        <f t="shared" si="7"/>
        <v>0.6470588235294118</v>
      </c>
      <c r="R177" s="734"/>
    </row>
    <row r="178" spans="1:18" ht="22.8" x14ac:dyDescent="0.25">
      <c r="A178" s="721" t="s">
        <v>17</v>
      </c>
      <c r="B178" s="722" t="s">
        <v>1764</v>
      </c>
      <c r="C178" s="723" t="s">
        <v>1760</v>
      </c>
      <c r="D178" s="727" t="s">
        <v>699</v>
      </c>
      <c r="E178" s="737" t="s">
        <v>1825</v>
      </c>
      <c r="F178" s="738" t="s">
        <v>1738</v>
      </c>
      <c r="G178" s="727" t="s">
        <v>1619</v>
      </c>
      <c r="H178" s="724" t="s">
        <v>31</v>
      </c>
      <c r="I178" s="728">
        <v>3</v>
      </c>
      <c r="J178" s="724" t="s">
        <v>1763</v>
      </c>
      <c r="K178" s="729">
        <v>100</v>
      </c>
      <c r="L178" s="730"/>
      <c r="M178" s="739">
        <v>85</v>
      </c>
      <c r="N178" s="739">
        <v>55</v>
      </c>
      <c r="O178" s="732">
        <f t="shared" si="6"/>
        <v>0.6470588235294118</v>
      </c>
      <c r="P178" s="934">
        <v>0.6470588235294118</v>
      </c>
      <c r="Q178" s="733">
        <f t="shared" si="7"/>
        <v>0.6470588235294118</v>
      </c>
      <c r="R178" s="734" t="s">
        <v>1778</v>
      </c>
    </row>
    <row r="179" spans="1:18" ht="22.8" x14ac:dyDescent="0.25">
      <c r="A179" s="721" t="s">
        <v>17</v>
      </c>
      <c r="B179" s="735" t="s">
        <v>1765</v>
      </c>
      <c r="C179" s="723" t="s">
        <v>1760</v>
      </c>
      <c r="D179" s="727" t="s">
        <v>699</v>
      </c>
      <c r="E179" s="737" t="s">
        <v>1825</v>
      </c>
      <c r="F179" s="738" t="s">
        <v>1738</v>
      </c>
      <c r="G179" s="727" t="s">
        <v>1619</v>
      </c>
      <c r="H179" s="724" t="s">
        <v>31</v>
      </c>
      <c r="I179" s="728">
        <v>3</v>
      </c>
      <c r="J179" s="724" t="s">
        <v>1763</v>
      </c>
      <c r="K179" s="729">
        <v>100</v>
      </c>
      <c r="L179" s="730"/>
      <c r="M179" s="739">
        <v>85</v>
      </c>
      <c r="N179" s="739">
        <v>55</v>
      </c>
      <c r="O179" s="732">
        <f t="shared" si="6"/>
        <v>0.6470588235294118</v>
      </c>
      <c r="P179" s="934">
        <v>0.6470588235294118</v>
      </c>
      <c r="Q179" s="733">
        <f t="shared" si="7"/>
        <v>0.6470588235294118</v>
      </c>
      <c r="R179" s="734" t="s">
        <v>1779</v>
      </c>
    </row>
    <row r="180" spans="1:18" ht="22.8" x14ac:dyDescent="0.25">
      <c r="A180" s="721" t="s">
        <v>17</v>
      </c>
      <c r="B180" s="722" t="s">
        <v>1766</v>
      </c>
      <c r="C180" s="723" t="s">
        <v>1760</v>
      </c>
      <c r="D180" s="727" t="s">
        <v>699</v>
      </c>
      <c r="E180" s="737" t="s">
        <v>1825</v>
      </c>
      <c r="F180" s="738" t="s">
        <v>1738</v>
      </c>
      <c r="G180" s="727" t="s">
        <v>1619</v>
      </c>
      <c r="H180" s="724" t="s">
        <v>31</v>
      </c>
      <c r="I180" s="728">
        <v>3</v>
      </c>
      <c r="J180" s="724" t="s">
        <v>1763</v>
      </c>
      <c r="K180" s="729">
        <v>100</v>
      </c>
      <c r="L180" s="730"/>
      <c r="M180" s="739">
        <v>85</v>
      </c>
      <c r="N180" s="739">
        <v>55</v>
      </c>
      <c r="O180" s="732">
        <f t="shared" si="6"/>
        <v>0.6470588235294118</v>
      </c>
      <c r="P180" s="934">
        <v>0.6470588235294118</v>
      </c>
      <c r="Q180" s="733">
        <f t="shared" si="7"/>
        <v>0.6470588235294118</v>
      </c>
      <c r="R180" s="734"/>
    </row>
    <row r="181" spans="1:18" ht="22.8" x14ac:dyDescent="0.25">
      <c r="A181" s="721" t="s">
        <v>17</v>
      </c>
      <c r="B181" s="722" t="s">
        <v>1767</v>
      </c>
      <c r="C181" s="723" t="s">
        <v>1760</v>
      </c>
      <c r="D181" s="727" t="s">
        <v>699</v>
      </c>
      <c r="E181" s="737" t="s">
        <v>1825</v>
      </c>
      <c r="F181" s="738" t="s">
        <v>1738</v>
      </c>
      <c r="G181" s="727" t="s">
        <v>1619</v>
      </c>
      <c r="H181" s="724" t="s">
        <v>31</v>
      </c>
      <c r="I181" s="728">
        <v>3</v>
      </c>
      <c r="J181" s="724" t="s">
        <v>1763</v>
      </c>
      <c r="K181" s="729">
        <v>100</v>
      </c>
      <c r="L181" s="730"/>
      <c r="M181" s="739">
        <v>85</v>
      </c>
      <c r="N181" s="739">
        <v>55</v>
      </c>
      <c r="O181" s="732">
        <f t="shared" si="6"/>
        <v>0.6470588235294118</v>
      </c>
      <c r="P181" s="934">
        <v>0.6470588235294118</v>
      </c>
      <c r="Q181" s="733">
        <f t="shared" si="7"/>
        <v>0.6470588235294118</v>
      </c>
      <c r="R181" s="734"/>
    </row>
    <row r="182" spans="1:18" ht="26.4" x14ac:dyDescent="0.25">
      <c r="A182" s="721" t="s">
        <v>17</v>
      </c>
      <c r="B182" s="722" t="s">
        <v>1768</v>
      </c>
      <c r="C182" s="722" t="s">
        <v>1769</v>
      </c>
      <c r="D182" s="727" t="s">
        <v>699</v>
      </c>
      <c r="E182" s="737" t="s">
        <v>1825</v>
      </c>
      <c r="F182" s="738" t="s">
        <v>1738</v>
      </c>
      <c r="G182" s="727" t="s">
        <v>1619</v>
      </c>
      <c r="H182" s="724" t="s">
        <v>31</v>
      </c>
      <c r="I182" s="728">
        <v>3</v>
      </c>
      <c r="J182" s="724" t="s">
        <v>1763</v>
      </c>
      <c r="K182" s="729">
        <v>100</v>
      </c>
      <c r="L182" s="730"/>
      <c r="M182" s="739">
        <v>85</v>
      </c>
      <c r="N182" s="739">
        <v>55</v>
      </c>
      <c r="O182" s="732">
        <f t="shared" si="6"/>
        <v>0.6470588235294118</v>
      </c>
      <c r="P182" s="934">
        <v>0.6470588235294118</v>
      </c>
      <c r="Q182" s="733">
        <f t="shared" si="7"/>
        <v>0.6470588235294118</v>
      </c>
      <c r="R182" s="734" t="s">
        <v>1770</v>
      </c>
    </row>
    <row r="183" spans="1:18" ht="22.8" x14ac:dyDescent="0.25">
      <c r="A183" s="721" t="s">
        <v>17</v>
      </c>
      <c r="B183" s="722" t="s">
        <v>1768</v>
      </c>
      <c r="C183" s="736" t="s">
        <v>1063</v>
      </c>
      <c r="D183" s="727" t="s">
        <v>699</v>
      </c>
      <c r="E183" s="737" t="s">
        <v>1825</v>
      </c>
      <c r="F183" s="738" t="s">
        <v>1738</v>
      </c>
      <c r="G183" s="727" t="s">
        <v>1619</v>
      </c>
      <c r="H183" s="724" t="s">
        <v>31</v>
      </c>
      <c r="I183" s="728">
        <v>3</v>
      </c>
      <c r="J183" s="724" t="s">
        <v>1763</v>
      </c>
      <c r="K183" s="729">
        <v>100</v>
      </c>
      <c r="L183" s="730"/>
      <c r="M183" s="739">
        <v>85</v>
      </c>
      <c r="N183" s="739">
        <v>55</v>
      </c>
      <c r="O183" s="732">
        <f t="shared" si="6"/>
        <v>0.6470588235294118</v>
      </c>
      <c r="P183" s="934">
        <v>0.6470588235294118</v>
      </c>
      <c r="Q183" s="733">
        <f t="shared" si="7"/>
        <v>0.6470588235294118</v>
      </c>
      <c r="R183" s="734"/>
    </row>
    <row r="184" spans="1:18" ht="14.4" x14ac:dyDescent="0.25">
      <c r="A184" s="721" t="s">
        <v>17</v>
      </c>
      <c r="B184" s="722" t="s">
        <v>1759</v>
      </c>
      <c r="C184" s="723" t="s">
        <v>1760</v>
      </c>
      <c r="D184" s="727" t="s">
        <v>1646</v>
      </c>
      <c r="E184" s="737" t="s">
        <v>1788</v>
      </c>
      <c r="F184" s="738" t="s">
        <v>1738</v>
      </c>
      <c r="G184" s="727" t="s">
        <v>1619</v>
      </c>
      <c r="H184" s="724" t="s">
        <v>31</v>
      </c>
      <c r="I184" s="728">
        <v>3</v>
      </c>
      <c r="J184" s="724" t="s">
        <v>1763</v>
      </c>
      <c r="K184" s="729">
        <v>100</v>
      </c>
      <c r="L184" s="730"/>
      <c r="M184" s="739">
        <v>85</v>
      </c>
      <c r="N184" s="739">
        <v>55</v>
      </c>
      <c r="O184" s="732">
        <f t="shared" si="6"/>
        <v>0.6470588235294118</v>
      </c>
      <c r="P184" s="934">
        <v>0.6470588235294118</v>
      </c>
      <c r="Q184" s="733">
        <f t="shared" si="7"/>
        <v>0.6470588235294118</v>
      </c>
      <c r="R184" s="734"/>
    </row>
    <row r="185" spans="1:18" ht="14.4" x14ac:dyDescent="0.25">
      <c r="A185" s="721" t="s">
        <v>17</v>
      </c>
      <c r="B185" s="722" t="s">
        <v>1764</v>
      </c>
      <c r="C185" s="723" t="s">
        <v>1760</v>
      </c>
      <c r="D185" s="727" t="s">
        <v>1646</v>
      </c>
      <c r="E185" s="737" t="s">
        <v>1788</v>
      </c>
      <c r="F185" s="738" t="s">
        <v>1738</v>
      </c>
      <c r="G185" s="727" t="s">
        <v>1619</v>
      </c>
      <c r="H185" s="724" t="s">
        <v>31</v>
      </c>
      <c r="I185" s="728">
        <v>3</v>
      </c>
      <c r="J185" s="724" t="s">
        <v>1763</v>
      </c>
      <c r="K185" s="729">
        <v>100</v>
      </c>
      <c r="L185" s="730"/>
      <c r="M185" s="739">
        <v>85</v>
      </c>
      <c r="N185" s="739">
        <v>55</v>
      </c>
      <c r="O185" s="732">
        <f t="shared" si="6"/>
        <v>0.6470588235294118</v>
      </c>
      <c r="P185" s="934">
        <v>0.6470588235294118</v>
      </c>
      <c r="Q185" s="733">
        <f t="shared" si="7"/>
        <v>0.6470588235294118</v>
      </c>
      <c r="R185" s="734" t="s">
        <v>1778</v>
      </c>
    </row>
    <row r="186" spans="1:18" ht="14.4" x14ac:dyDescent="0.25">
      <c r="A186" s="721" t="s">
        <v>17</v>
      </c>
      <c r="B186" s="735" t="s">
        <v>1765</v>
      </c>
      <c r="C186" s="723" t="s">
        <v>1760</v>
      </c>
      <c r="D186" s="727" t="s">
        <v>1646</v>
      </c>
      <c r="E186" s="737" t="s">
        <v>1788</v>
      </c>
      <c r="F186" s="738" t="s">
        <v>1738</v>
      </c>
      <c r="G186" s="727" t="s">
        <v>1619</v>
      </c>
      <c r="H186" s="724" t="s">
        <v>31</v>
      </c>
      <c r="I186" s="728">
        <v>3</v>
      </c>
      <c r="J186" s="724" t="s">
        <v>1763</v>
      </c>
      <c r="K186" s="729">
        <v>100</v>
      </c>
      <c r="L186" s="730"/>
      <c r="M186" s="739">
        <v>85</v>
      </c>
      <c r="N186" s="739">
        <v>55</v>
      </c>
      <c r="O186" s="732">
        <f t="shared" si="6"/>
        <v>0.6470588235294118</v>
      </c>
      <c r="P186" s="934">
        <v>0.6470588235294118</v>
      </c>
      <c r="Q186" s="733">
        <f t="shared" si="7"/>
        <v>0.6470588235294118</v>
      </c>
      <c r="R186" s="734" t="s">
        <v>1779</v>
      </c>
    </row>
    <row r="187" spans="1:18" ht="14.4" x14ac:dyDescent="0.25">
      <c r="A187" s="721" t="s">
        <v>17</v>
      </c>
      <c r="B187" s="722" t="s">
        <v>1766</v>
      </c>
      <c r="C187" s="723" t="s">
        <v>1760</v>
      </c>
      <c r="D187" s="727" t="s">
        <v>1646</v>
      </c>
      <c r="E187" s="737" t="s">
        <v>1788</v>
      </c>
      <c r="F187" s="738" t="s">
        <v>1738</v>
      </c>
      <c r="G187" s="727" t="s">
        <v>1619</v>
      </c>
      <c r="H187" s="724" t="s">
        <v>31</v>
      </c>
      <c r="I187" s="728">
        <v>3</v>
      </c>
      <c r="J187" s="724" t="s">
        <v>1763</v>
      </c>
      <c r="K187" s="729">
        <v>100</v>
      </c>
      <c r="L187" s="730"/>
      <c r="M187" s="739">
        <v>85</v>
      </c>
      <c r="N187" s="739">
        <v>55</v>
      </c>
      <c r="O187" s="732">
        <f t="shared" si="6"/>
        <v>0.6470588235294118</v>
      </c>
      <c r="P187" s="934">
        <v>0.6470588235294118</v>
      </c>
      <c r="Q187" s="733">
        <f t="shared" si="7"/>
        <v>0.6470588235294118</v>
      </c>
      <c r="R187" s="734"/>
    </row>
    <row r="188" spans="1:18" ht="14.4" x14ac:dyDescent="0.25">
      <c r="A188" s="721" t="s">
        <v>17</v>
      </c>
      <c r="B188" s="722" t="s">
        <v>1767</v>
      </c>
      <c r="C188" s="723" t="s">
        <v>1760</v>
      </c>
      <c r="D188" s="727" t="s">
        <v>1646</v>
      </c>
      <c r="E188" s="737" t="s">
        <v>1788</v>
      </c>
      <c r="F188" s="738" t="s">
        <v>1738</v>
      </c>
      <c r="G188" s="727" t="s">
        <v>1619</v>
      </c>
      <c r="H188" s="724" t="s">
        <v>31</v>
      </c>
      <c r="I188" s="728">
        <v>3</v>
      </c>
      <c r="J188" s="724" t="s">
        <v>1763</v>
      </c>
      <c r="K188" s="729">
        <v>100</v>
      </c>
      <c r="L188" s="730"/>
      <c r="M188" s="739">
        <v>85</v>
      </c>
      <c r="N188" s="739">
        <v>55</v>
      </c>
      <c r="O188" s="732">
        <f t="shared" si="6"/>
        <v>0.6470588235294118</v>
      </c>
      <c r="P188" s="934">
        <v>0.6470588235294118</v>
      </c>
      <c r="Q188" s="733">
        <f t="shared" si="7"/>
        <v>0.6470588235294118</v>
      </c>
      <c r="R188" s="734"/>
    </row>
    <row r="189" spans="1:18" ht="26.4" x14ac:dyDescent="0.25">
      <c r="A189" s="721" t="s">
        <v>17</v>
      </c>
      <c r="B189" s="722" t="s">
        <v>1768</v>
      </c>
      <c r="C189" s="722" t="s">
        <v>1769</v>
      </c>
      <c r="D189" s="727" t="s">
        <v>1646</v>
      </c>
      <c r="E189" s="737" t="s">
        <v>1788</v>
      </c>
      <c r="F189" s="738" t="s">
        <v>1738</v>
      </c>
      <c r="G189" s="727" t="s">
        <v>1619</v>
      </c>
      <c r="H189" s="724" t="s">
        <v>31</v>
      </c>
      <c r="I189" s="728">
        <v>3</v>
      </c>
      <c r="J189" s="724" t="s">
        <v>1763</v>
      </c>
      <c r="K189" s="729">
        <v>100</v>
      </c>
      <c r="L189" s="730"/>
      <c r="M189" s="739">
        <v>85</v>
      </c>
      <c r="N189" s="739">
        <v>55</v>
      </c>
      <c r="O189" s="732">
        <f t="shared" si="6"/>
        <v>0.6470588235294118</v>
      </c>
      <c r="P189" s="934">
        <v>0.6470588235294118</v>
      </c>
      <c r="Q189" s="733">
        <f t="shared" si="7"/>
        <v>0.6470588235294118</v>
      </c>
      <c r="R189" s="734" t="s">
        <v>1770</v>
      </c>
    </row>
    <row r="190" spans="1:18" ht="14.4" x14ac:dyDescent="0.25">
      <c r="A190" s="721" t="s">
        <v>17</v>
      </c>
      <c r="B190" s="722" t="s">
        <v>1768</v>
      </c>
      <c r="C190" s="736" t="s">
        <v>1063</v>
      </c>
      <c r="D190" s="727" t="s">
        <v>1646</v>
      </c>
      <c r="E190" s="737" t="s">
        <v>1788</v>
      </c>
      <c r="F190" s="738" t="s">
        <v>1738</v>
      </c>
      <c r="G190" s="727" t="s">
        <v>1619</v>
      </c>
      <c r="H190" s="724" t="s">
        <v>31</v>
      </c>
      <c r="I190" s="728">
        <v>3</v>
      </c>
      <c r="J190" s="724" t="s">
        <v>1763</v>
      </c>
      <c r="K190" s="729">
        <v>100</v>
      </c>
      <c r="L190" s="730"/>
      <c r="M190" s="739">
        <v>85</v>
      </c>
      <c r="N190" s="739">
        <v>55</v>
      </c>
      <c r="O190" s="732">
        <f t="shared" si="6"/>
        <v>0.6470588235294118</v>
      </c>
      <c r="P190" s="934">
        <v>0.6470588235294118</v>
      </c>
      <c r="Q190" s="733">
        <f t="shared" si="7"/>
        <v>0.6470588235294118</v>
      </c>
      <c r="R190" s="734"/>
    </row>
    <row r="191" spans="1:18" ht="22.8" x14ac:dyDescent="0.25">
      <c r="A191" s="721" t="s">
        <v>17</v>
      </c>
      <c r="B191" s="722" t="s">
        <v>1759</v>
      </c>
      <c r="C191" s="723" t="s">
        <v>1760</v>
      </c>
      <c r="D191" s="727" t="s">
        <v>1646</v>
      </c>
      <c r="E191" s="737" t="s">
        <v>1665</v>
      </c>
      <c r="F191" s="738" t="s">
        <v>1738</v>
      </c>
      <c r="G191" s="727" t="s">
        <v>1619</v>
      </c>
      <c r="H191" s="724" t="s">
        <v>31</v>
      </c>
      <c r="I191" s="728">
        <v>3</v>
      </c>
      <c r="J191" s="724" t="s">
        <v>1763</v>
      </c>
      <c r="K191" s="729">
        <v>100</v>
      </c>
      <c r="L191" s="730"/>
      <c r="M191" s="739">
        <v>85</v>
      </c>
      <c r="N191" s="739">
        <v>55</v>
      </c>
      <c r="O191" s="732">
        <f t="shared" si="6"/>
        <v>0.6470588235294118</v>
      </c>
      <c r="P191" s="934">
        <v>0.6470588235294118</v>
      </c>
      <c r="Q191" s="733">
        <f t="shared" si="7"/>
        <v>0.6470588235294118</v>
      </c>
      <c r="R191" s="734"/>
    </row>
    <row r="192" spans="1:18" ht="22.8" x14ac:dyDescent="0.25">
      <c r="A192" s="721" t="s">
        <v>17</v>
      </c>
      <c r="B192" s="722" t="s">
        <v>1764</v>
      </c>
      <c r="C192" s="723" t="s">
        <v>1760</v>
      </c>
      <c r="D192" s="727" t="s">
        <v>1646</v>
      </c>
      <c r="E192" s="737" t="s">
        <v>1665</v>
      </c>
      <c r="F192" s="738" t="s">
        <v>1738</v>
      </c>
      <c r="G192" s="727" t="s">
        <v>1619</v>
      </c>
      <c r="H192" s="724" t="s">
        <v>31</v>
      </c>
      <c r="I192" s="728">
        <v>3</v>
      </c>
      <c r="J192" s="724" t="s">
        <v>1763</v>
      </c>
      <c r="K192" s="729">
        <v>100</v>
      </c>
      <c r="L192" s="730"/>
      <c r="M192" s="739">
        <v>85</v>
      </c>
      <c r="N192" s="739">
        <v>55</v>
      </c>
      <c r="O192" s="732">
        <f t="shared" si="6"/>
        <v>0.6470588235294118</v>
      </c>
      <c r="P192" s="934">
        <v>0.6470588235294118</v>
      </c>
      <c r="Q192" s="733">
        <f t="shared" si="7"/>
        <v>0.6470588235294118</v>
      </c>
      <c r="R192" s="734" t="s">
        <v>1778</v>
      </c>
    </row>
    <row r="193" spans="1:18" ht="22.8" x14ac:dyDescent="0.25">
      <c r="A193" s="721" t="s">
        <v>17</v>
      </c>
      <c r="B193" s="735" t="s">
        <v>1765</v>
      </c>
      <c r="C193" s="723" t="s">
        <v>1760</v>
      </c>
      <c r="D193" s="727" t="s">
        <v>1646</v>
      </c>
      <c r="E193" s="737" t="s">
        <v>1665</v>
      </c>
      <c r="F193" s="738" t="s">
        <v>1738</v>
      </c>
      <c r="G193" s="727" t="s">
        <v>1619</v>
      </c>
      <c r="H193" s="724" t="s">
        <v>31</v>
      </c>
      <c r="I193" s="728">
        <v>3</v>
      </c>
      <c r="J193" s="724" t="s">
        <v>1763</v>
      </c>
      <c r="K193" s="729">
        <v>100</v>
      </c>
      <c r="L193" s="730"/>
      <c r="M193" s="739">
        <v>85</v>
      </c>
      <c r="N193" s="739">
        <v>55</v>
      </c>
      <c r="O193" s="732">
        <f t="shared" si="6"/>
        <v>0.6470588235294118</v>
      </c>
      <c r="P193" s="934">
        <v>0.6470588235294118</v>
      </c>
      <c r="Q193" s="733">
        <f t="shared" si="7"/>
        <v>0.6470588235294118</v>
      </c>
      <c r="R193" s="734" t="s">
        <v>1779</v>
      </c>
    </row>
    <row r="194" spans="1:18" ht="22.8" x14ac:dyDescent="0.25">
      <c r="A194" s="721" t="s">
        <v>17</v>
      </c>
      <c r="B194" s="722" t="s">
        <v>1766</v>
      </c>
      <c r="C194" s="723" t="s">
        <v>1760</v>
      </c>
      <c r="D194" s="727" t="s">
        <v>1646</v>
      </c>
      <c r="E194" s="737" t="s">
        <v>1665</v>
      </c>
      <c r="F194" s="738" t="s">
        <v>1738</v>
      </c>
      <c r="G194" s="727" t="s">
        <v>1619</v>
      </c>
      <c r="H194" s="724" t="s">
        <v>31</v>
      </c>
      <c r="I194" s="728">
        <v>3</v>
      </c>
      <c r="J194" s="724" t="s">
        <v>1763</v>
      </c>
      <c r="K194" s="729">
        <v>100</v>
      </c>
      <c r="L194" s="730"/>
      <c r="M194" s="739">
        <v>85</v>
      </c>
      <c r="N194" s="739">
        <v>55</v>
      </c>
      <c r="O194" s="732">
        <f t="shared" si="6"/>
        <v>0.6470588235294118</v>
      </c>
      <c r="P194" s="934">
        <v>0.6470588235294118</v>
      </c>
      <c r="Q194" s="733">
        <f t="shared" si="7"/>
        <v>0.6470588235294118</v>
      </c>
      <c r="R194" s="734"/>
    </row>
    <row r="195" spans="1:18" ht="22.8" x14ac:dyDescent="0.25">
      <c r="A195" s="721" t="s">
        <v>17</v>
      </c>
      <c r="B195" s="722" t="s">
        <v>1767</v>
      </c>
      <c r="C195" s="723" t="s">
        <v>1760</v>
      </c>
      <c r="D195" s="727" t="s">
        <v>1646</v>
      </c>
      <c r="E195" s="737" t="s">
        <v>1665</v>
      </c>
      <c r="F195" s="738" t="s">
        <v>1738</v>
      </c>
      <c r="G195" s="727" t="s">
        <v>1619</v>
      </c>
      <c r="H195" s="724" t="s">
        <v>31</v>
      </c>
      <c r="I195" s="728">
        <v>3</v>
      </c>
      <c r="J195" s="724" t="s">
        <v>1763</v>
      </c>
      <c r="K195" s="729">
        <v>100</v>
      </c>
      <c r="L195" s="730"/>
      <c r="M195" s="739">
        <v>85</v>
      </c>
      <c r="N195" s="739">
        <v>55</v>
      </c>
      <c r="O195" s="732">
        <f t="shared" si="6"/>
        <v>0.6470588235294118</v>
      </c>
      <c r="P195" s="934">
        <v>0.6470588235294118</v>
      </c>
      <c r="Q195" s="733">
        <f t="shared" si="7"/>
        <v>0.6470588235294118</v>
      </c>
      <c r="R195" s="734"/>
    </row>
    <row r="196" spans="1:18" ht="26.4" x14ac:dyDescent="0.25">
      <c r="A196" s="721" t="s">
        <v>17</v>
      </c>
      <c r="B196" s="722" t="s">
        <v>1768</v>
      </c>
      <c r="C196" s="722" t="s">
        <v>1769</v>
      </c>
      <c r="D196" s="727" t="s">
        <v>1646</v>
      </c>
      <c r="E196" s="737" t="s">
        <v>1665</v>
      </c>
      <c r="F196" s="738" t="s">
        <v>1738</v>
      </c>
      <c r="G196" s="727" t="s">
        <v>1619</v>
      </c>
      <c r="H196" s="724" t="s">
        <v>31</v>
      </c>
      <c r="I196" s="728">
        <v>3</v>
      </c>
      <c r="J196" s="724" t="s">
        <v>1763</v>
      </c>
      <c r="K196" s="729">
        <v>100</v>
      </c>
      <c r="L196" s="730"/>
      <c r="M196" s="739">
        <v>85</v>
      </c>
      <c r="N196" s="739">
        <v>55</v>
      </c>
      <c r="O196" s="732">
        <f t="shared" si="6"/>
        <v>0.6470588235294118</v>
      </c>
      <c r="P196" s="934">
        <v>0.6470588235294118</v>
      </c>
      <c r="Q196" s="733">
        <f t="shared" si="7"/>
        <v>0.6470588235294118</v>
      </c>
      <c r="R196" s="734" t="s">
        <v>1770</v>
      </c>
    </row>
    <row r="197" spans="1:18" ht="22.8" x14ac:dyDescent="0.25">
      <c r="A197" s="721" t="s">
        <v>17</v>
      </c>
      <c r="B197" s="722" t="s">
        <v>1768</v>
      </c>
      <c r="C197" s="736" t="s">
        <v>1063</v>
      </c>
      <c r="D197" s="727" t="s">
        <v>1646</v>
      </c>
      <c r="E197" s="737" t="s">
        <v>1665</v>
      </c>
      <c r="F197" s="738" t="s">
        <v>1738</v>
      </c>
      <c r="G197" s="727" t="s">
        <v>1619</v>
      </c>
      <c r="H197" s="724" t="s">
        <v>31</v>
      </c>
      <c r="I197" s="728">
        <v>3</v>
      </c>
      <c r="J197" s="724" t="s">
        <v>1763</v>
      </c>
      <c r="K197" s="729">
        <v>100</v>
      </c>
      <c r="L197" s="730"/>
      <c r="M197" s="739">
        <v>85</v>
      </c>
      <c r="N197" s="739">
        <v>55</v>
      </c>
      <c r="O197" s="732">
        <f t="shared" si="6"/>
        <v>0.6470588235294118</v>
      </c>
      <c r="P197" s="934">
        <v>0.6470588235294118</v>
      </c>
      <c r="Q197" s="733">
        <f t="shared" si="7"/>
        <v>0.6470588235294118</v>
      </c>
      <c r="R197" s="734"/>
    </row>
    <row r="198" spans="1:18" ht="22.8" x14ac:dyDescent="0.25">
      <c r="A198" s="721" t="s">
        <v>17</v>
      </c>
      <c r="B198" s="722" t="s">
        <v>1759</v>
      </c>
      <c r="C198" s="723" t="s">
        <v>1760</v>
      </c>
      <c r="D198" s="727" t="s">
        <v>1646</v>
      </c>
      <c r="E198" s="737" t="s">
        <v>1666</v>
      </c>
      <c r="F198" s="738" t="s">
        <v>1738</v>
      </c>
      <c r="G198" s="727" t="s">
        <v>1619</v>
      </c>
      <c r="H198" s="724" t="s">
        <v>31</v>
      </c>
      <c r="I198" s="728">
        <v>3</v>
      </c>
      <c r="J198" s="724" t="s">
        <v>1763</v>
      </c>
      <c r="K198" s="729">
        <v>100</v>
      </c>
      <c r="L198" s="730"/>
      <c r="M198" s="739">
        <v>85</v>
      </c>
      <c r="N198" s="739">
        <v>55</v>
      </c>
      <c r="O198" s="732">
        <f t="shared" si="6"/>
        <v>0.6470588235294118</v>
      </c>
      <c r="P198" s="934">
        <v>0.6470588235294118</v>
      </c>
      <c r="Q198" s="733">
        <f t="shared" si="7"/>
        <v>0.6470588235294118</v>
      </c>
      <c r="R198" s="734"/>
    </row>
    <row r="199" spans="1:18" ht="22.8" x14ac:dyDescent="0.25">
      <c r="A199" s="721" t="s">
        <v>17</v>
      </c>
      <c r="B199" s="722" t="s">
        <v>1764</v>
      </c>
      <c r="C199" s="723" t="s">
        <v>1760</v>
      </c>
      <c r="D199" s="727" t="s">
        <v>1646</v>
      </c>
      <c r="E199" s="737" t="s">
        <v>1666</v>
      </c>
      <c r="F199" s="738" t="s">
        <v>1738</v>
      </c>
      <c r="G199" s="727" t="s">
        <v>1619</v>
      </c>
      <c r="H199" s="724" t="s">
        <v>31</v>
      </c>
      <c r="I199" s="728">
        <v>3</v>
      </c>
      <c r="J199" s="724" t="s">
        <v>1763</v>
      </c>
      <c r="K199" s="729">
        <v>100</v>
      </c>
      <c r="L199" s="730"/>
      <c r="M199" s="739">
        <v>85</v>
      </c>
      <c r="N199" s="739">
        <v>55</v>
      </c>
      <c r="O199" s="732">
        <f t="shared" si="6"/>
        <v>0.6470588235294118</v>
      </c>
      <c r="P199" s="934">
        <v>0.6470588235294118</v>
      </c>
      <c r="Q199" s="733">
        <f t="shared" si="7"/>
        <v>0.6470588235294118</v>
      </c>
      <c r="R199" s="734" t="s">
        <v>1778</v>
      </c>
    </row>
    <row r="200" spans="1:18" ht="22.8" x14ac:dyDescent="0.25">
      <c r="A200" s="721" t="s">
        <v>17</v>
      </c>
      <c r="B200" s="735" t="s">
        <v>1765</v>
      </c>
      <c r="C200" s="723" t="s">
        <v>1760</v>
      </c>
      <c r="D200" s="727" t="s">
        <v>1646</v>
      </c>
      <c r="E200" s="737" t="s">
        <v>1666</v>
      </c>
      <c r="F200" s="738" t="s">
        <v>1738</v>
      </c>
      <c r="G200" s="727" t="s">
        <v>1619</v>
      </c>
      <c r="H200" s="724" t="s">
        <v>31</v>
      </c>
      <c r="I200" s="728">
        <v>3</v>
      </c>
      <c r="J200" s="724" t="s">
        <v>1763</v>
      </c>
      <c r="K200" s="729">
        <v>100</v>
      </c>
      <c r="L200" s="730"/>
      <c r="M200" s="739">
        <v>85</v>
      </c>
      <c r="N200" s="739">
        <v>55</v>
      </c>
      <c r="O200" s="732">
        <f t="shared" si="6"/>
        <v>0.6470588235294118</v>
      </c>
      <c r="P200" s="934">
        <v>0.6470588235294118</v>
      </c>
      <c r="Q200" s="733">
        <f t="shared" si="7"/>
        <v>0.6470588235294118</v>
      </c>
      <c r="R200" s="734" t="s">
        <v>1779</v>
      </c>
    </row>
    <row r="201" spans="1:18" ht="22.8" x14ac:dyDescent="0.25">
      <c r="A201" s="721" t="s">
        <v>17</v>
      </c>
      <c r="B201" s="722" t="s">
        <v>1766</v>
      </c>
      <c r="C201" s="723" t="s">
        <v>1760</v>
      </c>
      <c r="D201" s="727" t="s">
        <v>1646</v>
      </c>
      <c r="E201" s="737" t="s">
        <v>1666</v>
      </c>
      <c r="F201" s="738" t="s">
        <v>1738</v>
      </c>
      <c r="G201" s="727" t="s">
        <v>1619</v>
      </c>
      <c r="H201" s="724" t="s">
        <v>31</v>
      </c>
      <c r="I201" s="728">
        <v>3</v>
      </c>
      <c r="J201" s="724" t="s">
        <v>1763</v>
      </c>
      <c r="K201" s="729">
        <v>100</v>
      </c>
      <c r="L201" s="730"/>
      <c r="M201" s="739">
        <v>85</v>
      </c>
      <c r="N201" s="739">
        <v>55</v>
      </c>
      <c r="O201" s="732">
        <f t="shared" si="6"/>
        <v>0.6470588235294118</v>
      </c>
      <c r="P201" s="934">
        <v>0.6470588235294118</v>
      </c>
      <c r="Q201" s="733">
        <f t="shared" si="7"/>
        <v>0.6470588235294118</v>
      </c>
      <c r="R201" s="734"/>
    </row>
    <row r="202" spans="1:18" ht="22.8" x14ac:dyDescent="0.25">
      <c r="A202" s="721" t="s">
        <v>17</v>
      </c>
      <c r="B202" s="722" t="s">
        <v>1767</v>
      </c>
      <c r="C202" s="723" t="s">
        <v>1760</v>
      </c>
      <c r="D202" s="727" t="s">
        <v>1646</v>
      </c>
      <c r="E202" s="737" t="s">
        <v>1666</v>
      </c>
      <c r="F202" s="738" t="s">
        <v>1738</v>
      </c>
      <c r="G202" s="727" t="s">
        <v>1619</v>
      </c>
      <c r="H202" s="724" t="s">
        <v>31</v>
      </c>
      <c r="I202" s="728">
        <v>3</v>
      </c>
      <c r="J202" s="724" t="s">
        <v>1763</v>
      </c>
      <c r="K202" s="729">
        <v>100</v>
      </c>
      <c r="L202" s="730"/>
      <c r="M202" s="739">
        <v>85</v>
      </c>
      <c r="N202" s="739">
        <v>55</v>
      </c>
      <c r="O202" s="732">
        <f t="shared" si="6"/>
        <v>0.6470588235294118</v>
      </c>
      <c r="P202" s="934">
        <v>0.6470588235294118</v>
      </c>
      <c r="Q202" s="733">
        <f t="shared" si="7"/>
        <v>0.6470588235294118</v>
      </c>
      <c r="R202" s="734"/>
    </row>
    <row r="203" spans="1:18" ht="26.4" x14ac:dyDescent="0.25">
      <c r="A203" s="721" t="s">
        <v>17</v>
      </c>
      <c r="B203" s="722" t="s">
        <v>1768</v>
      </c>
      <c r="C203" s="722" t="s">
        <v>1769</v>
      </c>
      <c r="D203" s="727" t="s">
        <v>1646</v>
      </c>
      <c r="E203" s="737" t="s">
        <v>1666</v>
      </c>
      <c r="F203" s="738" t="s">
        <v>1738</v>
      </c>
      <c r="G203" s="727" t="s">
        <v>1619</v>
      </c>
      <c r="H203" s="724" t="s">
        <v>31</v>
      </c>
      <c r="I203" s="728">
        <v>3</v>
      </c>
      <c r="J203" s="724" t="s">
        <v>1763</v>
      </c>
      <c r="K203" s="729">
        <v>100</v>
      </c>
      <c r="L203" s="730"/>
      <c r="M203" s="739">
        <v>85</v>
      </c>
      <c r="N203" s="739">
        <v>55</v>
      </c>
      <c r="O203" s="732">
        <f t="shared" si="6"/>
        <v>0.6470588235294118</v>
      </c>
      <c r="P203" s="934">
        <v>0.6470588235294118</v>
      </c>
      <c r="Q203" s="733">
        <f t="shared" si="7"/>
        <v>0.6470588235294118</v>
      </c>
      <c r="R203" s="734" t="s">
        <v>1770</v>
      </c>
    </row>
    <row r="204" spans="1:18" ht="22.8" x14ac:dyDescent="0.25">
      <c r="A204" s="721" t="s">
        <v>17</v>
      </c>
      <c r="B204" s="722" t="s">
        <v>1768</v>
      </c>
      <c r="C204" s="736" t="s">
        <v>1063</v>
      </c>
      <c r="D204" s="727" t="s">
        <v>1646</v>
      </c>
      <c r="E204" s="737" t="s">
        <v>1666</v>
      </c>
      <c r="F204" s="738" t="s">
        <v>1738</v>
      </c>
      <c r="G204" s="727" t="s">
        <v>1619</v>
      </c>
      <c r="H204" s="724" t="s">
        <v>31</v>
      </c>
      <c r="I204" s="728">
        <v>3</v>
      </c>
      <c r="J204" s="724" t="s">
        <v>1763</v>
      </c>
      <c r="K204" s="729">
        <v>100</v>
      </c>
      <c r="L204" s="730"/>
      <c r="M204" s="739">
        <v>85</v>
      </c>
      <c r="N204" s="739">
        <v>55</v>
      </c>
      <c r="O204" s="732">
        <f t="shared" si="6"/>
        <v>0.6470588235294118</v>
      </c>
      <c r="P204" s="934">
        <v>0.6470588235294118</v>
      </c>
      <c r="Q204" s="733">
        <f t="shared" si="7"/>
        <v>0.6470588235294118</v>
      </c>
      <c r="R204" s="734"/>
    </row>
    <row r="205" spans="1:18" ht="22.8" x14ac:dyDescent="0.25">
      <c r="A205" s="721" t="s">
        <v>17</v>
      </c>
      <c r="B205" s="722" t="s">
        <v>1759</v>
      </c>
      <c r="C205" s="723" t="s">
        <v>1760</v>
      </c>
      <c r="D205" s="727" t="s">
        <v>1646</v>
      </c>
      <c r="E205" s="737" t="s">
        <v>1649</v>
      </c>
      <c r="F205" s="738" t="s">
        <v>1738</v>
      </c>
      <c r="G205" s="727" t="s">
        <v>1619</v>
      </c>
      <c r="H205" s="724" t="s">
        <v>31</v>
      </c>
      <c r="I205" s="728">
        <v>3</v>
      </c>
      <c r="J205" s="724" t="s">
        <v>1763</v>
      </c>
      <c r="K205" s="729">
        <v>100</v>
      </c>
      <c r="L205" s="730"/>
      <c r="M205" s="739">
        <v>85</v>
      </c>
      <c r="N205" s="739">
        <v>55</v>
      </c>
      <c r="O205" s="732">
        <f t="shared" si="6"/>
        <v>0.6470588235294118</v>
      </c>
      <c r="P205" s="934">
        <v>0.6470588235294118</v>
      </c>
      <c r="Q205" s="733">
        <f t="shared" si="7"/>
        <v>0.6470588235294118</v>
      </c>
      <c r="R205" s="734"/>
    </row>
    <row r="206" spans="1:18" ht="22.8" x14ac:dyDescent="0.25">
      <c r="A206" s="721" t="s">
        <v>17</v>
      </c>
      <c r="B206" s="722" t="s">
        <v>1764</v>
      </c>
      <c r="C206" s="723" t="s">
        <v>1760</v>
      </c>
      <c r="D206" s="727" t="s">
        <v>1646</v>
      </c>
      <c r="E206" s="737" t="s">
        <v>1649</v>
      </c>
      <c r="F206" s="738" t="s">
        <v>1738</v>
      </c>
      <c r="G206" s="727" t="s">
        <v>1619</v>
      </c>
      <c r="H206" s="724" t="s">
        <v>31</v>
      </c>
      <c r="I206" s="728">
        <v>3</v>
      </c>
      <c r="J206" s="724" t="s">
        <v>1763</v>
      </c>
      <c r="K206" s="729">
        <v>100</v>
      </c>
      <c r="L206" s="730"/>
      <c r="M206" s="739">
        <v>85</v>
      </c>
      <c r="N206" s="739">
        <v>55</v>
      </c>
      <c r="O206" s="732">
        <f t="shared" si="6"/>
        <v>0.6470588235294118</v>
      </c>
      <c r="P206" s="934">
        <v>0.6470588235294118</v>
      </c>
      <c r="Q206" s="733">
        <f t="shared" si="7"/>
        <v>0.6470588235294118</v>
      </c>
      <c r="R206" s="734" t="s">
        <v>1778</v>
      </c>
    </row>
    <row r="207" spans="1:18" ht="22.8" x14ac:dyDescent="0.25">
      <c r="A207" s="721" t="s">
        <v>17</v>
      </c>
      <c r="B207" s="735" t="s">
        <v>1765</v>
      </c>
      <c r="C207" s="723" t="s">
        <v>1760</v>
      </c>
      <c r="D207" s="727" t="s">
        <v>1646</v>
      </c>
      <c r="E207" s="737" t="s">
        <v>1649</v>
      </c>
      <c r="F207" s="738" t="s">
        <v>1738</v>
      </c>
      <c r="G207" s="727" t="s">
        <v>1619</v>
      </c>
      <c r="H207" s="724" t="s">
        <v>31</v>
      </c>
      <c r="I207" s="728">
        <v>3</v>
      </c>
      <c r="J207" s="724" t="s">
        <v>1763</v>
      </c>
      <c r="K207" s="729">
        <v>100</v>
      </c>
      <c r="L207" s="730"/>
      <c r="M207" s="739">
        <v>85</v>
      </c>
      <c r="N207" s="739">
        <v>55</v>
      </c>
      <c r="O207" s="732">
        <f t="shared" ref="O207:O247" si="8">N207/M207</f>
        <v>0.6470588235294118</v>
      </c>
      <c r="P207" s="934">
        <v>0.6470588235294118</v>
      </c>
      <c r="Q207" s="733">
        <f t="shared" ref="Q207:Q247" si="9">N207/(M207*K207/100)</f>
        <v>0.6470588235294118</v>
      </c>
      <c r="R207" s="734" t="s">
        <v>1779</v>
      </c>
    </row>
    <row r="208" spans="1:18" ht="22.8" x14ac:dyDescent="0.25">
      <c r="A208" s="721" t="s">
        <v>17</v>
      </c>
      <c r="B208" s="722" t="s">
        <v>1766</v>
      </c>
      <c r="C208" s="723" t="s">
        <v>1760</v>
      </c>
      <c r="D208" s="727" t="s">
        <v>1646</v>
      </c>
      <c r="E208" s="737" t="s">
        <v>1649</v>
      </c>
      <c r="F208" s="738" t="s">
        <v>1738</v>
      </c>
      <c r="G208" s="727" t="s">
        <v>1619</v>
      </c>
      <c r="H208" s="724" t="s">
        <v>31</v>
      </c>
      <c r="I208" s="728">
        <v>3</v>
      </c>
      <c r="J208" s="724" t="s">
        <v>1763</v>
      </c>
      <c r="K208" s="729">
        <v>100</v>
      </c>
      <c r="L208" s="730"/>
      <c r="M208" s="739">
        <v>85</v>
      </c>
      <c r="N208" s="739">
        <v>55</v>
      </c>
      <c r="O208" s="732">
        <f t="shared" si="8"/>
        <v>0.6470588235294118</v>
      </c>
      <c r="P208" s="934">
        <v>0.6470588235294118</v>
      </c>
      <c r="Q208" s="733">
        <f t="shared" si="9"/>
        <v>0.6470588235294118</v>
      </c>
      <c r="R208" s="734"/>
    </row>
    <row r="209" spans="1:18" ht="22.8" x14ac:dyDescent="0.25">
      <c r="A209" s="721" t="s">
        <v>17</v>
      </c>
      <c r="B209" s="722" t="s">
        <v>1767</v>
      </c>
      <c r="C209" s="723" t="s">
        <v>1760</v>
      </c>
      <c r="D209" s="727" t="s">
        <v>1646</v>
      </c>
      <c r="E209" s="737" t="s">
        <v>1649</v>
      </c>
      <c r="F209" s="738" t="s">
        <v>1738</v>
      </c>
      <c r="G209" s="727" t="s">
        <v>1619</v>
      </c>
      <c r="H209" s="724" t="s">
        <v>31</v>
      </c>
      <c r="I209" s="728">
        <v>3</v>
      </c>
      <c r="J209" s="724" t="s">
        <v>1763</v>
      </c>
      <c r="K209" s="729">
        <v>100</v>
      </c>
      <c r="L209" s="730"/>
      <c r="M209" s="739">
        <v>85</v>
      </c>
      <c r="N209" s="739">
        <v>55</v>
      </c>
      <c r="O209" s="732">
        <f t="shared" si="8"/>
        <v>0.6470588235294118</v>
      </c>
      <c r="P209" s="934">
        <v>0.6470588235294118</v>
      </c>
      <c r="Q209" s="733">
        <f t="shared" si="9"/>
        <v>0.6470588235294118</v>
      </c>
      <c r="R209" s="734"/>
    </row>
    <row r="210" spans="1:18" ht="26.4" x14ac:dyDescent="0.25">
      <c r="A210" s="721" t="s">
        <v>17</v>
      </c>
      <c r="B210" s="722" t="s">
        <v>1768</v>
      </c>
      <c r="C210" s="722" t="s">
        <v>1769</v>
      </c>
      <c r="D210" s="727" t="s">
        <v>1646</v>
      </c>
      <c r="E210" s="737" t="s">
        <v>1649</v>
      </c>
      <c r="F210" s="738" t="s">
        <v>1738</v>
      </c>
      <c r="G210" s="727" t="s">
        <v>1619</v>
      </c>
      <c r="H210" s="724" t="s">
        <v>31</v>
      </c>
      <c r="I210" s="728">
        <v>3</v>
      </c>
      <c r="J210" s="724" t="s">
        <v>1763</v>
      </c>
      <c r="K210" s="729">
        <v>100</v>
      </c>
      <c r="L210" s="730"/>
      <c r="M210" s="739">
        <v>85</v>
      </c>
      <c r="N210" s="739">
        <v>55</v>
      </c>
      <c r="O210" s="732">
        <f t="shared" si="8"/>
        <v>0.6470588235294118</v>
      </c>
      <c r="P210" s="934">
        <v>0.6470588235294118</v>
      </c>
      <c r="Q210" s="733">
        <f t="shared" si="9"/>
        <v>0.6470588235294118</v>
      </c>
      <c r="R210" s="734" t="s">
        <v>1770</v>
      </c>
    </row>
    <row r="211" spans="1:18" ht="22.8" x14ac:dyDescent="0.25">
      <c r="A211" s="721" t="s">
        <v>17</v>
      </c>
      <c r="B211" s="722" t="s">
        <v>1768</v>
      </c>
      <c r="C211" s="736" t="s">
        <v>1063</v>
      </c>
      <c r="D211" s="727" t="s">
        <v>1646</v>
      </c>
      <c r="E211" s="737" t="s">
        <v>1649</v>
      </c>
      <c r="F211" s="738" t="s">
        <v>1738</v>
      </c>
      <c r="G211" s="727" t="s">
        <v>1619</v>
      </c>
      <c r="H211" s="724" t="s">
        <v>31</v>
      </c>
      <c r="I211" s="728">
        <v>3</v>
      </c>
      <c r="J211" s="724" t="s">
        <v>1763</v>
      </c>
      <c r="K211" s="729">
        <v>100</v>
      </c>
      <c r="L211" s="730"/>
      <c r="M211" s="739">
        <v>85</v>
      </c>
      <c r="N211" s="739">
        <v>55</v>
      </c>
      <c r="O211" s="732">
        <f t="shared" si="8"/>
        <v>0.6470588235294118</v>
      </c>
      <c r="P211" s="934">
        <v>0.6470588235294118</v>
      </c>
      <c r="Q211" s="733">
        <f t="shared" si="9"/>
        <v>0.6470588235294118</v>
      </c>
      <c r="R211" s="734"/>
    </row>
    <row r="212" spans="1:18" ht="34.200000000000003" x14ac:dyDescent="0.25">
      <c r="A212" s="721" t="s">
        <v>17</v>
      </c>
      <c r="B212" s="722" t="s">
        <v>1759</v>
      </c>
      <c r="C212" s="723" t="s">
        <v>1760</v>
      </c>
      <c r="D212" s="727" t="s">
        <v>1646</v>
      </c>
      <c r="E212" s="737" t="s">
        <v>1667</v>
      </c>
      <c r="F212" s="738" t="s">
        <v>1738</v>
      </c>
      <c r="G212" s="727" t="s">
        <v>1619</v>
      </c>
      <c r="H212" s="724" t="s">
        <v>31</v>
      </c>
      <c r="I212" s="728">
        <v>3</v>
      </c>
      <c r="J212" s="724" t="s">
        <v>1763</v>
      </c>
      <c r="K212" s="729">
        <v>100</v>
      </c>
      <c r="L212" s="730"/>
      <c r="M212" s="739">
        <v>85</v>
      </c>
      <c r="N212" s="739">
        <v>55</v>
      </c>
      <c r="O212" s="732">
        <f t="shared" si="8"/>
        <v>0.6470588235294118</v>
      </c>
      <c r="P212" s="934">
        <v>0.6470588235294118</v>
      </c>
      <c r="Q212" s="733">
        <f t="shared" si="9"/>
        <v>0.6470588235294118</v>
      </c>
      <c r="R212" s="734"/>
    </row>
    <row r="213" spans="1:18" ht="34.200000000000003" x14ac:dyDescent="0.25">
      <c r="A213" s="721" t="s">
        <v>17</v>
      </c>
      <c r="B213" s="722" t="s">
        <v>1764</v>
      </c>
      <c r="C213" s="723" t="s">
        <v>1760</v>
      </c>
      <c r="D213" s="727" t="s">
        <v>1646</v>
      </c>
      <c r="E213" s="737" t="s">
        <v>1667</v>
      </c>
      <c r="F213" s="738" t="s">
        <v>1738</v>
      </c>
      <c r="G213" s="727" t="s">
        <v>1619</v>
      </c>
      <c r="H213" s="724" t="s">
        <v>31</v>
      </c>
      <c r="I213" s="728">
        <v>3</v>
      </c>
      <c r="J213" s="724" t="s">
        <v>1763</v>
      </c>
      <c r="K213" s="729">
        <v>100</v>
      </c>
      <c r="L213" s="730"/>
      <c r="M213" s="739">
        <v>85</v>
      </c>
      <c r="N213" s="739">
        <v>55</v>
      </c>
      <c r="O213" s="732">
        <f t="shared" si="8"/>
        <v>0.6470588235294118</v>
      </c>
      <c r="P213" s="934">
        <v>0.6470588235294118</v>
      </c>
      <c r="Q213" s="733">
        <f t="shared" si="9"/>
        <v>0.6470588235294118</v>
      </c>
      <c r="R213" s="734" t="s">
        <v>1778</v>
      </c>
    </row>
    <row r="214" spans="1:18" ht="34.200000000000003" x14ac:dyDescent="0.25">
      <c r="A214" s="721" t="s">
        <v>17</v>
      </c>
      <c r="B214" s="735" t="s">
        <v>1765</v>
      </c>
      <c r="C214" s="723" t="s">
        <v>1760</v>
      </c>
      <c r="D214" s="727" t="s">
        <v>1646</v>
      </c>
      <c r="E214" s="737" t="s">
        <v>1667</v>
      </c>
      <c r="F214" s="738" t="s">
        <v>1738</v>
      </c>
      <c r="G214" s="727" t="s">
        <v>1619</v>
      </c>
      <c r="H214" s="724" t="s">
        <v>31</v>
      </c>
      <c r="I214" s="728">
        <v>3</v>
      </c>
      <c r="J214" s="724" t="s">
        <v>1763</v>
      </c>
      <c r="K214" s="729">
        <v>100</v>
      </c>
      <c r="L214" s="730"/>
      <c r="M214" s="739">
        <v>85</v>
      </c>
      <c r="N214" s="739">
        <v>55</v>
      </c>
      <c r="O214" s="732">
        <f t="shared" si="8"/>
        <v>0.6470588235294118</v>
      </c>
      <c r="P214" s="934">
        <v>0.6470588235294118</v>
      </c>
      <c r="Q214" s="733">
        <f t="shared" si="9"/>
        <v>0.6470588235294118</v>
      </c>
      <c r="R214" s="734" t="s">
        <v>1779</v>
      </c>
    </row>
    <row r="215" spans="1:18" ht="34.200000000000003" x14ac:dyDescent="0.25">
      <c r="A215" s="721" t="s">
        <v>17</v>
      </c>
      <c r="B215" s="722" t="s">
        <v>1766</v>
      </c>
      <c r="C215" s="723" t="s">
        <v>1760</v>
      </c>
      <c r="D215" s="727" t="s">
        <v>1646</v>
      </c>
      <c r="E215" s="737" t="s">
        <v>1667</v>
      </c>
      <c r="F215" s="738" t="s">
        <v>1738</v>
      </c>
      <c r="G215" s="727" t="s">
        <v>1619</v>
      </c>
      <c r="H215" s="724" t="s">
        <v>31</v>
      </c>
      <c r="I215" s="728">
        <v>3</v>
      </c>
      <c r="J215" s="724" t="s">
        <v>1763</v>
      </c>
      <c r="K215" s="729">
        <v>100</v>
      </c>
      <c r="L215" s="730"/>
      <c r="M215" s="739">
        <v>85</v>
      </c>
      <c r="N215" s="739">
        <v>55</v>
      </c>
      <c r="O215" s="732">
        <f t="shared" si="8"/>
        <v>0.6470588235294118</v>
      </c>
      <c r="P215" s="934">
        <v>0.6470588235294118</v>
      </c>
      <c r="Q215" s="733">
        <f t="shared" si="9"/>
        <v>0.6470588235294118</v>
      </c>
      <c r="R215" s="734"/>
    </row>
    <row r="216" spans="1:18" ht="34.200000000000003" x14ac:dyDescent="0.25">
      <c r="A216" s="721" t="s">
        <v>17</v>
      </c>
      <c r="B216" s="722" t="s">
        <v>1767</v>
      </c>
      <c r="C216" s="723" t="s">
        <v>1760</v>
      </c>
      <c r="D216" s="727" t="s">
        <v>1646</v>
      </c>
      <c r="E216" s="737" t="s">
        <v>1667</v>
      </c>
      <c r="F216" s="738" t="s">
        <v>1738</v>
      </c>
      <c r="G216" s="727" t="s">
        <v>1619</v>
      </c>
      <c r="H216" s="724" t="s">
        <v>31</v>
      </c>
      <c r="I216" s="728">
        <v>3</v>
      </c>
      <c r="J216" s="724" t="s">
        <v>1763</v>
      </c>
      <c r="K216" s="729">
        <v>100</v>
      </c>
      <c r="L216" s="730"/>
      <c r="M216" s="739">
        <v>85</v>
      </c>
      <c r="N216" s="739">
        <v>55</v>
      </c>
      <c r="O216" s="732">
        <f t="shared" si="8"/>
        <v>0.6470588235294118</v>
      </c>
      <c r="P216" s="934">
        <v>0.6470588235294118</v>
      </c>
      <c r="Q216" s="733">
        <f t="shared" si="9"/>
        <v>0.6470588235294118</v>
      </c>
      <c r="R216" s="734"/>
    </row>
    <row r="217" spans="1:18" ht="34.200000000000003" x14ac:dyDescent="0.25">
      <c r="A217" s="721" t="s">
        <v>17</v>
      </c>
      <c r="B217" s="722" t="s">
        <v>1768</v>
      </c>
      <c r="C217" s="722" t="s">
        <v>1769</v>
      </c>
      <c r="D217" s="727" t="s">
        <v>1646</v>
      </c>
      <c r="E217" s="737" t="s">
        <v>1667</v>
      </c>
      <c r="F217" s="738" t="s">
        <v>1738</v>
      </c>
      <c r="G217" s="727" t="s">
        <v>1619</v>
      </c>
      <c r="H217" s="724" t="s">
        <v>31</v>
      </c>
      <c r="I217" s="728">
        <v>3</v>
      </c>
      <c r="J217" s="724" t="s">
        <v>1763</v>
      </c>
      <c r="K217" s="729">
        <v>100</v>
      </c>
      <c r="L217" s="730"/>
      <c r="M217" s="739">
        <v>85</v>
      </c>
      <c r="N217" s="739">
        <v>55</v>
      </c>
      <c r="O217" s="732">
        <f t="shared" si="8"/>
        <v>0.6470588235294118</v>
      </c>
      <c r="P217" s="934">
        <v>0.6470588235294118</v>
      </c>
      <c r="Q217" s="733">
        <f t="shared" si="9"/>
        <v>0.6470588235294118</v>
      </c>
      <c r="R217" s="734" t="s">
        <v>1770</v>
      </c>
    </row>
    <row r="218" spans="1:18" ht="34.200000000000003" x14ac:dyDescent="0.25">
      <c r="A218" s="721" t="s">
        <v>17</v>
      </c>
      <c r="B218" s="722" t="s">
        <v>1768</v>
      </c>
      <c r="C218" s="736" t="s">
        <v>1063</v>
      </c>
      <c r="D218" s="727" t="s">
        <v>1646</v>
      </c>
      <c r="E218" s="737" t="s">
        <v>1667</v>
      </c>
      <c r="F218" s="738" t="s">
        <v>1738</v>
      </c>
      <c r="G218" s="727" t="s">
        <v>1619</v>
      </c>
      <c r="H218" s="724" t="s">
        <v>31</v>
      </c>
      <c r="I218" s="728">
        <v>3</v>
      </c>
      <c r="J218" s="724" t="s">
        <v>1763</v>
      </c>
      <c r="K218" s="729">
        <v>100</v>
      </c>
      <c r="L218" s="730"/>
      <c r="M218" s="739">
        <v>85</v>
      </c>
      <c r="N218" s="739">
        <v>55</v>
      </c>
      <c r="O218" s="732">
        <f t="shared" si="8"/>
        <v>0.6470588235294118</v>
      </c>
      <c r="P218" s="934">
        <v>0.6470588235294118</v>
      </c>
      <c r="Q218" s="733">
        <f t="shared" si="9"/>
        <v>0.6470588235294118</v>
      </c>
      <c r="R218" s="734"/>
    </row>
    <row r="219" spans="1:18" ht="14.4" x14ac:dyDescent="0.25">
      <c r="A219" s="721" t="s">
        <v>17</v>
      </c>
      <c r="B219" s="722" t="s">
        <v>1759</v>
      </c>
      <c r="C219" s="723" t="s">
        <v>1760</v>
      </c>
      <c r="D219" s="727" t="s">
        <v>1646</v>
      </c>
      <c r="E219" s="737" t="s">
        <v>1754</v>
      </c>
      <c r="F219" s="738" t="s">
        <v>1738</v>
      </c>
      <c r="G219" s="727" t="s">
        <v>1619</v>
      </c>
      <c r="H219" s="724" t="s">
        <v>31</v>
      </c>
      <c r="I219" s="728">
        <v>3</v>
      </c>
      <c r="J219" s="724" t="s">
        <v>1763</v>
      </c>
      <c r="K219" s="729">
        <v>100</v>
      </c>
      <c r="L219" s="730"/>
      <c r="M219" s="739">
        <v>85</v>
      </c>
      <c r="N219" s="739">
        <v>55</v>
      </c>
      <c r="O219" s="732">
        <f t="shared" si="8"/>
        <v>0.6470588235294118</v>
      </c>
      <c r="P219" s="934">
        <v>0.6470588235294118</v>
      </c>
      <c r="Q219" s="733">
        <f t="shared" si="9"/>
        <v>0.6470588235294118</v>
      </c>
      <c r="R219" s="734"/>
    </row>
    <row r="220" spans="1:18" ht="14.4" x14ac:dyDescent="0.25">
      <c r="A220" s="721" t="s">
        <v>17</v>
      </c>
      <c r="B220" s="722" t="s">
        <v>1764</v>
      </c>
      <c r="C220" s="723" t="s">
        <v>1760</v>
      </c>
      <c r="D220" s="727" t="s">
        <v>1646</v>
      </c>
      <c r="E220" s="737" t="s">
        <v>1754</v>
      </c>
      <c r="F220" s="738" t="s">
        <v>1738</v>
      </c>
      <c r="G220" s="727" t="s">
        <v>1619</v>
      </c>
      <c r="H220" s="724" t="s">
        <v>31</v>
      </c>
      <c r="I220" s="728">
        <v>3</v>
      </c>
      <c r="J220" s="724" t="s">
        <v>1763</v>
      </c>
      <c r="K220" s="729">
        <v>100</v>
      </c>
      <c r="L220" s="730"/>
      <c r="M220" s="739">
        <v>85</v>
      </c>
      <c r="N220" s="739">
        <v>55</v>
      </c>
      <c r="O220" s="732">
        <f t="shared" si="8"/>
        <v>0.6470588235294118</v>
      </c>
      <c r="P220" s="934">
        <v>0.6470588235294118</v>
      </c>
      <c r="Q220" s="733">
        <f t="shared" si="9"/>
        <v>0.6470588235294118</v>
      </c>
      <c r="R220" s="734" t="s">
        <v>1778</v>
      </c>
    </row>
    <row r="221" spans="1:18" ht="14.4" x14ac:dyDescent="0.25">
      <c r="A221" s="721" t="s">
        <v>17</v>
      </c>
      <c r="B221" s="735" t="s">
        <v>1765</v>
      </c>
      <c r="C221" s="723" t="s">
        <v>1760</v>
      </c>
      <c r="D221" s="727" t="s">
        <v>1646</v>
      </c>
      <c r="E221" s="737" t="s">
        <v>1754</v>
      </c>
      <c r="F221" s="738" t="s">
        <v>1738</v>
      </c>
      <c r="G221" s="727" t="s">
        <v>1619</v>
      </c>
      <c r="H221" s="724" t="s">
        <v>31</v>
      </c>
      <c r="I221" s="728">
        <v>3</v>
      </c>
      <c r="J221" s="724" t="s">
        <v>1763</v>
      </c>
      <c r="K221" s="729">
        <v>100</v>
      </c>
      <c r="L221" s="730"/>
      <c r="M221" s="739">
        <v>85</v>
      </c>
      <c r="N221" s="739">
        <v>55</v>
      </c>
      <c r="O221" s="732">
        <f t="shared" si="8"/>
        <v>0.6470588235294118</v>
      </c>
      <c r="P221" s="934">
        <v>0.6470588235294118</v>
      </c>
      <c r="Q221" s="733">
        <f t="shared" si="9"/>
        <v>0.6470588235294118</v>
      </c>
      <c r="R221" s="734" t="s">
        <v>1779</v>
      </c>
    </row>
    <row r="222" spans="1:18" ht="14.4" x14ac:dyDescent="0.25">
      <c r="A222" s="721" t="s">
        <v>17</v>
      </c>
      <c r="B222" s="722" t="s">
        <v>1766</v>
      </c>
      <c r="C222" s="723" t="s">
        <v>1760</v>
      </c>
      <c r="D222" s="727" t="s">
        <v>1646</v>
      </c>
      <c r="E222" s="737" t="s">
        <v>1754</v>
      </c>
      <c r="F222" s="738" t="s">
        <v>1738</v>
      </c>
      <c r="G222" s="727" t="s">
        <v>1619</v>
      </c>
      <c r="H222" s="724" t="s">
        <v>31</v>
      </c>
      <c r="I222" s="728">
        <v>3</v>
      </c>
      <c r="J222" s="724" t="s">
        <v>1763</v>
      </c>
      <c r="K222" s="729">
        <v>100</v>
      </c>
      <c r="L222" s="730"/>
      <c r="M222" s="739">
        <v>85</v>
      </c>
      <c r="N222" s="739">
        <v>55</v>
      </c>
      <c r="O222" s="732">
        <f t="shared" si="8"/>
        <v>0.6470588235294118</v>
      </c>
      <c r="P222" s="934">
        <v>0.6470588235294118</v>
      </c>
      <c r="Q222" s="733">
        <f t="shared" si="9"/>
        <v>0.6470588235294118</v>
      </c>
      <c r="R222" s="734"/>
    </row>
    <row r="223" spans="1:18" ht="14.4" x14ac:dyDescent="0.25">
      <c r="A223" s="721" t="s">
        <v>17</v>
      </c>
      <c r="B223" s="722" t="s">
        <v>1767</v>
      </c>
      <c r="C223" s="723" t="s">
        <v>1760</v>
      </c>
      <c r="D223" s="727" t="s">
        <v>1646</v>
      </c>
      <c r="E223" s="737" t="s">
        <v>1754</v>
      </c>
      <c r="F223" s="738" t="s">
        <v>1738</v>
      </c>
      <c r="G223" s="727" t="s">
        <v>1619</v>
      </c>
      <c r="H223" s="724" t="s">
        <v>31</v>
      </c>
      <c r="I223" s="728">
        <v>3</v>
      </c>
      <c r="J223" s="724" t="s">
        <v>1763</v>
      </c>
      <c r="K223" s="729">
        <v>100</v>
      </c>
      <c r="L223" s="730"/>
      <c r="M223" s="739">
        <v>85</v>
      </c>
      <c r="N223" s="739">
        <v>55</v>
      </c>
      <c r="O223" s="732">
        <f t="shared" si="8"/>
        <v>0.6470588235294118</v>
      </c>
      <c r="P223" s="934">
        <v>0.6470588235294118</v>
      </c>
      <c r="Q223" s="733">
        <f t="shared" si="9"/>
        <v>0.6470588235294118</v>
      </c>
      <c r="R223" s="734"/>
    </row>
    <row r="224" spans="1:18" ht="26.4" x14ac:dyDescent="0.25">
      <c r="A224" s="721" t="s">
        <v>17</v>
      </c>
      <c r="B224" s="722" t="s">
        <v>1768</v>
      </c>
      <c r="C224" s="722" t="s">
        <v>1769</v>
      </c>
      <c r="D224" s="727" t="s">
        <v>1646</v>
      </c>
      <c r="E224" s="737" t="s">
        <v>1754</v>
      </c>
      <c r="F224" s="738" t="s">
        <v>1738</v>
      </c>
      <c r="G224" s="727" t="s">
        <v>1619</v>
      </c>
      <c r="H224" s="724" t="s">
        <v>31</v>
      </c>
      <c r="I224" s="728">
        <v>3</v>
      </c>
      <c r="J224" s="724" t="s">
        <v>1763</v>
      </c>
      <c r="K224" s="729">
        <v>100</v>
      </c>
      <c r="L224" s="730"/>
      <c r="M224" s="739">
        <v>85</v>
      </c>
      <c r="N224" s="739">
        <v>55</v>
      </c>
      <c r="O224" s="732">
        <f t="shared" si="8"/>
        <v>0.6470588235294118</v>
      </c>
      <c r="P224" s="934">
        <v>0.6470588235294118</v>
      </c>
      <c r="Q224" s="733">
        <f t="shared" si="9"/>
        <v>0.6470588235294118</v>
      </c>
      <c r="R224" s="734" t="s">
        <v>1770</v>
      </c>
    </row>
    <row r="225" spans="1:18" ht="14.4" x14ac:dyDescent="0.25">
      <c r="A225" s="721" t="s">
        <v>17</v>
      </c>
      <c r="B225" s="722" t="s">
        <v>1768</v>
      </c>
      <c r="C225" s="736" t="s">
        <v>1063</v>
      </c>
      <c r="D225" s="727" t="s">
        <v>1646</v>
      </c>
      <c r="E225" s="737" t="s">
        <v>1754</v>
      </c>
      <c r="F225" s="738" t="s">
        <v>1738</v>
      </c>
      <c r="G225" s="727" t="s">
        <v>1619</v>
      </c>
      <c r="H225" s="724" t="s">
        <v>31</v>
      </c>
      <c r="I225" s="728">
        <v>3</v>
      </c>
      <c r="J225" s="724" t="s">
        <v>1763</v>
      </c>
      <c r="K225" s="729">
        <v>100</v>
      </c>
      <c r="L225" s="730"/>
      <c r="M225" s="739">
        <v>85</v>
      </c>
      <c r="N225" s="739">
        <v>55</v>
      </c>
      <c r="O225" s="732">
        <f t="shared" si="8"/>
        <v>0.6470588235294118</v>
      </c>
      <c r="P225" s="934">
        <v>0.6470588235294118</v>
      </c>
      <c r="Q225" s="733">
        <f t="shared" si="9"/>
        <v>0.6470588235294118</v>
      </c>
      <c r="R225" s="734"/>
    </row>
    <row r="226" spans="1:18" ht="45.6" x14ac:dyDescent="0.25">
      <c r="A226" s="721" t="s">
        <v>17</v>
      </c>
      <c r="B226" s="722" t="s">
        <v>1759</v>
      </c>
      <c r="C226" s="723" t="s">
        <v>1760</v>
      </c>
      <c r="D226" s="727" t="s">
        <v>699</v>
      </c>
      <c r="E226" s="737" t="s">
        <v>1755</v>
      </c>
      <c r="F226" s="738" t="s">
        <v>1738</v>
      </c>
      <c r="G226" s="727" t="s">
        <v>1619</v>
      </c>
      <c r="H226" s="724" t="s">
        <v>31</v>
      </c>
      <c r="I226" s="728">
        <v>3</v>
      </c>
      <c r="J226" s="724" t="s">
        <v>1763</v>
      </c>
      <c r="K226" s="729">
        <v>100</v>
      </c>
      <c r="L226" s="730"/>
      <c r="M226" s="739">
        <v>85</v>
      </c>
      <c r="N226" s="739">
        <v>55</v>
      </c>
      <c r="O226" s="732">
        <f t="shared" si="8"/>
        <v>0.6470588235294118</v>
      </c>
      <c r="P226" s="934">
        <v>0.6470588235294118</v>
      </c>
      <c r="Q226" s="733">
        <f t="shared" si="9"/>
        <v>0.6470588235294118</v>
      </c>
      <c r="R226" s="734"/>
    </row>
    <row r="227" spans="1:18" ht="45.6" x14ac:dyDescent="0.25">
      <c r="A227" s="721" t="s">
        <v>17</v>
      </c>
      <c r="B227" s="722" t="s">
        <v>1764</v>
      </c>
      <c r="C227" s="723" t="s">
        <v>1760</v>
      </c>
      <c r="D227" s="727" t="s">
        <v>699</v>
      </c>
      <c r="E227" s="737" t="s">
        <v>1755</v>
      </c>
      <c r="F227" s="738" t="s">
        <v>1738</v>
      </c>
      <c r="G227" s="727" t="s">
        <v>1619</v>
      </c>
      <c r="H227" s="724" t="s">
        <v>31</v>
      </c>
      <c r="I227" s="728">
        <v>3</v>
      </c>
      <c r="J227" s="724" t="s">
        <v>1763</v>
      </c>
      <c r="K227" s="729">
        <v>100</v>
      </c>
      <c r="L227" s="730"/>
      <c r="M227" s="739">
        <v>85</v>
      </c>
      <c r="N227" s="739">
        <v>55</v>
      </c>
      <c r="O227" s="732">
        <f t="shared" si="8"/>
        <v>0.6470588235294118</v>
      </c>
      <c r="P227" s="934">
        <v>0.6470588235294118</v>
      </c>
      <c r="Q227" s="733">
        <f t="shared" si="9"/>
        <v>0.6470588235294118</v>
      </c>
      <c r="R227" s="734" t="s">
        <v>1778</v>
      </c>
    </row>
    <row r="228" spans="1:18" ht="45.6" x14ac:dyDescent="0.25">
      <c r="A228" s="721" t="s">
        <v>17</v>
      </c>
      <c r="B228" s="735" t="s">
        <v>1765</v>
      </c>
      <c r="C228" s="723" t="s">
        <v>1760</v>
      </c>
      <c r="D228" s="727" t="s">
        <v>699</v>
      </c>
      <c r="E228" s="737" t="s">
        <v>1755</v>
      </c>
      <c r="F228" s="738" t="s">
        <v>1738</v>
      </c>
      <c r="G228" s="727" t="s">
        <v>1619</v>
      </c>
      <c r="H228" s="724" t="s">
        <v>31</v>
      </c>
      <c r="I228" s="728">
        <v>3</v>
      </c>
      <c r="J228" s="724" t="s">
        <v>1763</v>
      </c>
      <c r="K228" s="729">
        <v>100</v>
      </c>
      <c r="L228" s="730"/>
      <c r="M228" s="739">
        <v>85</v>
      </c>
      <c r="N228" s="739">
        <v>55</v>
      </c>
      <c r="O228" s="732">
        <f t="shared" si="8"/>
        <v>0.6470588235294118</v>
      </c>
      <c r="P228" s="934">
        <v>0.6470588235294118</v>
      </c>
      <c r="Q228" s="733">
        <f t="shared" si="9"/>
        <v>0.6470588235294118</v>
      </c>
      <c r="R228" s="734" t="s">
        <v>1779</v>
      </c>
    </row>
    <row r="229" spans="1:18" ht="45.6" x14ac:dyDescent="0.25">
      <c r="A229" s="721" t="s">
        <v>17</v>
      </c>
      <c r="B229" s="722" t="s">
        <v>1766</v>
      </c>
      <c r="C229" s="723" t="s">
        <v>1760</v>
      </c>
      <c r="D229" s="727" t="s">
        <v>699</v>
      </c>
      <c r="E229" s="737" t="s">
        <v>1755</v>
      </c>
      <c r="F229" s="738" t="s">
        <v>1738</v>
      </c>
      <c r="G229" s="727" t="s">
        <v>1619</v>
      </c>
      <c r="H229" s="724" t="s">
        <v>31</v>
      </c>
      <c r="I229" s="728">
        <v>3</v>
      </c>
      <c r="J229" s="724" t="s">
        <v>1763</v>
      </c>
      <c r="K229" s="729">
        <v>100</v>
      </c>
      <c r="L229" s="730"/>
      <c r="M229" s="739">
        <v>85</v>
      </c>
      <c r="N229" s="739">
        <v>55</v>
      </c>
      <c r="O229" s="732">
        <f t="shared" si="8"/>
        <v>0.6470588235294118</v>
      </c>
      <c r="P229" s="934">
        <v>0.6470588235294118</v>
      </c>
      <c r="Q229" s="733">
        <f t="shared" si="9"/>
        <v>0.6470588235294118</v>
      </c>
      <c r="R229" s="734"/>
    </row>
    <row r="230" spans="1:18" ht="45.6" x14ac:dyDescent="0.25">
      <c r="A230" s="721" t="s">
        <v>17</v>
      </c>
      <c r="B230" s="722" t="s">
        <v>1767</v>
      </c>
      <c r="C230" s="723" t="s">
        <v>1760</v>
      </c>
      <c r="D230" s="727" t="s">
        <v>699</v>
      </c>
      <c r="E230" s="737" t="s">
        <v>1755</v>
      </c>
      <c r="F230" s="738" t="s">
        <v>1738</v>
      </c>
      <c r="G230" s="727" t="s">
        <v>1619</v>
      </c>
      <c r="H230" s="724" t="s">
        <v>31</v>
      </c>
      <c r="I230" s="728">
        <v>3</v>
      </c>
      <c r="J230" s="724" t="s">
        <v>1763</v>
      </c>
      <c r="K230" s="729">
        <v>100</v>
      </c>
      <c r="L230" s="730"/>
      <c r="M230" s="739">
        <v>85</v>
      </c>
      <c r="N230" s="739">
        <v>55</v>
      </c>
      <c r="O230" s="732">
        <f t="shared" si="8"/>
        <v>0.6470588235294118</v>
      </c>
      <c r="P230" s="934">
        <v>0.6470588235294118</v>
      </c>
      <c r="Q230" s="733">
        <f t="shared" si="9"/>
        <v>0.6470588235294118</v>
      </c>
      <c r="R230" s="734"/>
    </row>
    <row r="231" spans="1:18" ht="45.6" x14ac:dyDescent="0.25">
      <c r="A231" s="721" t="s">
        <v>17</v>
      </c>
      <c r="B231" s="722" t="s">
        <v>1768</v>
      </c>
      <c r="C231" s="722" t="s">
        <v>1769</v>
      </c>
      <c r="D231" s="727" t="s">
        <v>699</v>
      </c>
      <c r="E231" s="737" t="s">
        <v>1755</v>
      </c>
      <c r="F231" s="738" t="s">
        <v>1738</v>
      </c>
      <c r="G231" s="727" t="s">
        <v>1619</v>
      </c>
      <c r="H231" s="724" t="s">
        <v>31</v>
      </c>
      <c r="I231" s="728">
        <v>3</v>
      </c>
      <c r="J231" s="724" t="s">
        <v>1763</v>
      </c>
      <c r="K231" s="729">
        <v>100</v>
      </c>
      <c r="L231" s="730"/>
      <c r="M231" s="739">
        <v>85</v>
      </c>
      <c r="N231" s="739">
        <v>55</v>
      </c>
      <c r="O231" s="732">
        <f t="shared" si="8"/>
        <v>0.6470588235294118</v>
      </c>
      <c r="P231" s="934">
        <v>0.6470588235294118</v>
      </c>
      <c r="Q231" s="733">
        <f t="shared" si="9"/>
        <v>0.6470588235294118</v>
      </c>
      <c r="R231" s="734" t="s">
        <v>1770</v>
      </c>
    </row>
    <row r="232" spans="1:18" ht="45.6" x14ac:dyDescent="0.25">
      <c r="A232" s="721" t="s">
        <v>17</v>
      </c>
      <c r="B232" s="722" t="s">
        <v>1768</v>
      </c>
      <c r="C232" s="736" t="s">
        <v>1063</v>
      </c>
      <c r="D232" s="727" t="s">
        <v>699</v>
      </c>
      <c r="E232" s="737" t="s">
        <v>1755</v>
      </c>
      <c r="F232" s="738" t="s">
        <v>1738</v>
      </c>
      <c r="G232" s="727" t="s">
        <v>1619</v>
      </c>
      <c r="H232" s="724" t="s">
        <v>31</v>
      </c>
      <c r="I232" s="728">
        <v>3</v>
      </c>
      <c r="J232" s="724" t="s">
        <v>1763</v>
      </c>
      <c r="K232" s="729">
        <v>100</v>
      </c>
      <c r="L232" s="730"/>
      <c r="M232" s="739">
        <v>85</v>
      </c>
      <c r="N232" s="739">
        <v>55</v>
      </c>
      <c r="O232" s="732">
        <f t="shared" si="8"/>
        <v>0.6470588235294118</v>
      </c>
      <c r="P232" s="934">
        <v>0.6470588235294118</v>
      </c>
      <c r="Q232" s="733">
        <f t="shared" si="9"/>
        <v>0.6470588235294118</v>
      </c>
      <c r="R232" s="734"/>
    </row>
    <row r="233" spans="1:18" ht="68.400000000000006" x14ac:dyDescent="0.25">
      <c r="A233" s="721" t="s">
        <v>17</v>
      </c>
      <c r="B233" s="722" t="s">
        <v>1759</v>
      </c>
      <c r="C233" s="723" t="s">
        <v>1760</v>
      </c>
      <c r="D233" s="727" t="s">
        <v>699</v>
      </c>
      <c r="E233" s="737" t="s">
        <v>1826</v>
      </c>
      <c r="F233" s="738" t="s">
        <v>1738</v>
      </c>
      <c r="G233" s="727" t="s">
        <v>1619</v>
      </c>
      <c r="H233" s="724" t="s">
        <v>31</v>
      </c>
      <c r="I233" s="728">
        <v>3</v>
      </c>
      <c r="J233" s="724" t="s">
        <v>1763</v>
      </c>
      <c r="K233" s="729">
        <v>100</v>
      </c>
      <c r="L233" s="730"/>
      <c r="M233" s="739">
        <v>85</v>
      </c>
      <c r="N233" s="739">
        <v>55</v>
      </c>
      <c r="O233" s="732">
        <f t="shared" si="8"/>
        <v>0.6470588235294118</v>
      </c>
      <c r="P233" s="934">
        <v>0.6470588235294118</v>
      </c>
      <c r="Q233" s="733">
        <f t="shared" si="9"/>
        <v>0.6470588235294118</v>
      </c>
      <c r="R233" s="734"/>
    </row>
    <row r="234" spans="1:18" ht="68.400000000000006" x14ac:dyDescent="0.25">
      <c r="A234" s="721" t="s">
        <v>17</v>
      </c>
      <c r="B234" s="722" t="s">
        <v>1764</v>
      </c>
      <c r="C234" s="723" t="s">
        <v>1760</v>
      </c>
      <c r="D234" s="727" t="s">
        <v>699</v>
      </c>
      <c r="E234" s="737" t="s">
        <v>1826</v>
      </c>
      <c r="F234" s="738" t="s">
        <v>1738</v>
      </c>
      <c r="G234" s="727" t="s">
        <v>1619</v>
      </c>
      <c r="H234" s="724" t="s">
        <v>31</v>
      </c>
      <c r="I234" s="728">
        <v>3</v>
      </c>
      <c r="J234" s="724" t="s">
        <v>1763</v>
      </c>
      <c r="K234" s="729">
        <v>100</v>
      </c>
      <c r="L234" s="730"/>
      <c r="M234" s="739">
        <v>85</v>
      </c>
      <c r="N234" s="739">
        <v>55</v>
      </c>
      <c r="O234" s="732">
        <f t="shared" si="8"/>
        <v>0.6470588235294118</v>
      </c>
      <c r="P234" s="934">
        <v>0.6470588235294118</v>
      </c>
      <c r="Q234" s="733">
        <f t="shared" si="9"/>
        <v>0.6470588235294118</v>
      </c>
      <c r="R234" s="734"/>
    </row>
    <row r="235" spans="1:18" ht="68.400000000000006" x14ac:dyDescent="0.25">
      <c r="A235" s="721" t="s">
        <v>17</v>
      </c>
      <c r="B235" s="735" t="s">
        <v>1765</v>
      </c>
      <c r="C235" s="723" t="s">
        <v>1760</v>
      </c>
      <c r="D235" s="727" t="s">
        <v>699</v>
      </c>
      <c r="E235" s="737" t="s">
        <v>1826</v>
      </c>
      <c r="F235" s="738" t="s">
        <v>1738</v>
      </c>
      <c r="G235" s="727" t="s">
        <v>1619</v>
      </c>
      <c r="H235" s="724" t="s">
        <v>31</v>
      </c>
      <c r="I235" s="728">
        <v>3</v>
      </c>
      <c r="J235" s="724" t="s">
        <v>1763</v>
      </c>
      <c r="K235" s="729">
        <v>100</v>
      </c>
      <c r="L235" s="730"/>
      <c r="M235" s="739">
        <v>85</v>
      </c>
      <c r="N235" s="739">
        <v>55</v>
      </c>
      <c r="O235" s="732">
        <f t="shared" si="8"/>
        <v>0.6470588235294118</v>
      </c>
      <c r="P235" s="934">
        <v>0.6470588235294118</v>
      </c>
      <c r="Q235" s="733">
        <f t="shared" si="9"/>
        <v>0.6470588235294118</v>
      </c>
      <c r="R235" s="734"/>
    </row>
    <row r="236" spans="1:18" ht="68.400000000000006" x14ac:dyDescent="0.25">
      <c r="A236" s="721" t="s">
        <v>17</v>
      </c>
      <c r="B236" s="722" t="s">
        <v>1766</v>
      </c>
      <c r="C236" s="723" t="s">
        <v>1760</v>
      </c>
      <c r="D236" s="727" t="s">
        <v>699</v>
      </c>
      <c r="E236" s="737" t="s">
        <v>1826</v>
      </c>
      <c r="F236" s="738" t="s">
        <v>1738</v>
      </c>
      <c r="G236" s="727" t="s">
        <v>1619</v>
      </c>
      <c r="H236" s="724" t="s">
        <v>31</v>
      </c>
      <c r="I236" s="728">
        <v>3</v>
      </c>
      <c r="J236" s="724" t="s">
        <v>1763</v>
      </c>
      <c r="K236" s="729">
        <v>100</v>
      </c>
      <c r="L236" s="730"/>
      <c r="M236" s="739">
        <v>85</v>
      </c>
      <c r="N236" s="739">
        <v>55</v>
      </c>
      <c r="O236" s="732">
        <f t="shared" si="8"/>
        <v>0.6470588235294118</v>
      </c>
      <c r="P236" s="934">
        <v>0.6470588235294118</v>
      </c>
      <c r="Q236" s="733">
        <f t="shared" si="9"/>
        <v>0.6470588235294118</v>
      </c>
      <c r="R236" s="734"/>
    </row>
    <row r="237" spans="1:18" ht="68.400000000000006" x14ac:dyDescent="0.25">
      <c r="A237" s="721" t="s">
        <v>17</v>
      </c>
      <c r="B237" s="722" t="s">
        <v>1767</v>
      </c>
      <c r="C237" s="723" t="s">
        <v>1760</v>
      </c>
      <c r="D237" s="727" t="s">
        <v>699</v>
      </c>
      <c r="E237" s="737" t="s">
        <v>1826</v>
      </c>
      <c r="F237" s="738" t="s">
        <v>1738</v>
      </c>
      <c r="G237" s="727" t="s">
        <v>1619</v>
      </c>
      <c r="H237" s="724" t="s">
        <v>31</v>
      </c>
      <c r="I237" s="728">
        <v>3</v>
      </c>
      <c r="J237" s="724" t="s">
        <v>1763</v>
      </c>
      <c r="K237" s="729">
        <v>100</v>
      </c>
      <c r="L237" s="730"/>
      <c r="M237" s="739">
        <v>85</v>
      </c>
      <c r="N237" s="739">
        <v>55</v>
      </c>
      <c r="O237" s="732">
        <f t="shared" si="8"/>
        <v>0.6470588235294118</v>
      </c>
      <c r="P237" s="934">
        <v>0.6470588235294118</v>
      </c>
      <c r="Q237" s="733">
        <f t="shared" si="9"/>
        <v>0.6470588235294118</v>
      </c>
      <c r="R237" s="734"/>
    </row>
    <row r="238" spans="1:18" ht="68.400000000000006" x14ac:dyDescent="0.25">
      <c r="A238" s="721" t="s">
        <v>17</v>
      </c>
      <c r="B238" s="722" t="s">
        <v>1768</v>
      </c>
      <c r="C238" s="722" t="s">
        <v>1769</v>
      </c>
      <c r="D238" s="727" t="s">
        <v>699</v>
      </c>
      <c r="E238" s="737" t="s">
        <v>1826</v>
      </c>
      <c r="F238" s="738" t="s">
        <v>1738</v>
      </c>
      <c r="G238" s="727" t="s">
        <v>1619</v>
      </c>
      <c r="H238" s="724" t="s">
        <v>31</v>
      </c>
      <c r="I238" s="728">
        <v>3</v>
      </c>
      <c r="J238" s="724" t="s">
        <v>1763</v>
      </c>
      <c r="K238" s="729">
        <v>100</v>
      </c>
      <c r="L238" s="730"/>
      <c r="M238" s="739">
        <v>85</v>
      </c>
      <c r="N238" s="739">
        <v>55</v>
      </c>
      <c r="O238" s="732">
        <f t="shared" si="8"/>
        <v>0.6470588235294118</v>
      </c>
      <c r="P238" s="934">
        <v>0.6470588235294118</v>
      </c>
      <c r="Q238" s="733">
        <f t="shared" si="9"/>
        <v>0.6470588235294118</v>
      </c>
      <c r="R238" s="734" t="s">
        <v>1770</v>
      </c>
    </row>
    <row r="239" spans="1:18" ht="68.400000000000006" x14ac:dyDescent="0.25">
      <c r="A239" s="721" t="s">
        <v>17</v>
      </c>
      <c r="B239" s="722" t="s">
        <v>1768</v>
      </c>
      <c r="C239" s="736" t="s">
        <v>1063</v>
      </c>
      <c r="D239" s="727" t="s">
        <v>699</v>
      </c>
      <c r="E239" s="737" t="s">
        <v>1826</v>
      </c>
      <c r="F239" s="738" t="s">
        <v>1738</v>
      </c>
      <c r="G239" s="727" t="s">
        <v>1619</v>
      </c>
      <c r="H239" s="724" t="s">
        <v>31</v>
      </c>
      <c r="I239" s="728">
        <v>3</v>
      </c>
      <c r="J239" s="724" t="s">
        <v>1763</v>
      </c>
      <c r="K239" s="729">
        <v>100</v>
      </c>
      <c r="L239" s="730"/>
      <c r="M239" s="739">
        <v>85</v>
      </c>
      <c r="N239" s="739">
        <v>55</v>
      </c>
      <c r="O239" s="732">
        <f t="shared" si="8"/>
        <v>0.6470588235294118</v>
      </c>
      <c r="P239" s="934">
        <v>0.6470588235294118</v>
      </c>
      <c r="Q239" s="733">
        <f t="shared" si="9"/>
        <v>0.6470588235294118</v>
      </c>
      <c r="R239" s="734"/>
    </row>
    <row r="240" spans="1:18" ht="14.4" x14ac:dyDescent="0.25">
      <c r="A240" s="721" t="s">
        <v>17</v>
      </c>
      <c r="B240" s="722" t="s">
        <v>1759</v>
      </c>
      <c r="C240" s="723" t="s">
        <v>1760</v>
      </c>
      <c r="D240" s="727" t="s">
        <v>1789</v>
      </c>
      <c r="E240" s="737" t="s">
        <v>1790</v>
      </c>
      <c r="F240" s="738" t="s">
        <v>1738</v>
      </c>
      <c r="G240" s="727" t="s">
        <v>1619</v>
      </c>
      <c r="H240" s="724" t="s">
        <v>31</v>
      </c>
      <c r="I240" s="728">
        <v>3</v>
      </c>
      <c r="J240" s="724" t="s">
        <v>1763</v>
      </c>
      <c r="K240" s="729">
        <v>100</v>
      </c>
      <c r="L240" s="730"/>
      <c r="M240" s="739">
        <v>85</v>
      </c>
      <c r="N240" s="739">
        <v>55</v>
      </c>
      <c r="O240" s="732">
        <f t="shared" si="8"/>
        <v>0.6470588235294118</v>
      </c>
      <c r="P240" s="934">
        <v>0.6470588235294118</v>
      </c>
      <c r="Q240" s="733">
        <f t="shared" si="9"/>
        <v>0.6470588235294118</v>
      </c>
      <c r="R240" s="734" t="s">
        <v>1791</v>
      </c>
    </row>
    <row r="241" spans="1:18" ht="14.4" x14ac:dyDescent="0.25">
      <c r="A241" s="721" t="s">
        <v>17</v>
      </c>
      <c r="B241" s="722" t="s">
        <v>1764</v>
      </c>
      <c r="C241" s="723" t="s">
        <v>1760</v>
      </c>
      <c r="D241" s="727" t="s">
        <v>1789</v>
      </c>
      <c r="E241" s="737" t="s">
        <v>1790</v>
      </c>
      <c r="F241" s="738" t="s">
        <v>1738</v>
      </c>
      <c r="G241" s="727" t="s">
        <v>1619</v>
      </c>
      <c r="H241" s="724" t="s">
        <v>31</v>
      </c>
      <c r="I241" s="728">
        <v>3</v>
      </c>
      <c r="J241" s="724" t="s">
        <v>1763</v>
      </c>
      <c r="K241" s="729">
        <v>100</v>
      </c>
      <c r="L241" s="730"/>
      <c r="M241" s="739">
        <v>85</v>
      </c>
      <c r="N241" s="739">
        <v>55</v>
      </c>
      <c r="O241" s="732">
        <f t="shared" si="8"/>
        <v>0.6470588235294118</v>
      </c>
      <c r="P241" s="934">
        <v>0.6470588235294118</v>
      </c>
      <c r="Q241" s="733">
        <f t="shared" si="9"/>
        <v>0.6470588235294118</v>
      </c>
      <c r="R241" s="734" t="s">
        <v>1791</v>
      </c>
    </row>
    <row r="242" spans="1:18" ht="14.4" x14ac:dyDescent="0.25">
      <c r="A242" s="721" t="s">
        <v>17</v>
      </c>
      <c r="B242" s="735" t="s">
        <v>1765</v>
      </c>
      <c r="C242" s="723" t="s">
        <v>1760</v>
      </c>
      <c r="D242" s="727" t="s">
        <v>1789</v>
      </c>
      <c r="E242" s="737" t="s">
        <v>1790</v>
      </c>
      <c r="F242" s="738" t="s">
        <v>1738</v>
      </c>
      <c r="G242" s="727" t="s">
        <v>1619</v>
      </c>
      <c r="H242" s="724" t="s">
        <v>31</v>
      </c>
      <c r="I242" s="728">
        <v>3</v>
      </c>
      <c r="J242" s="724" t="s">
        <v>1763</v>
      </c>
      <c r="K242" s="729">
        <v>100</v>
      </c>
      <c r="L242" s="730"/>
      <c r="M242" s="739">
        <v>85</v>
      </c>
      <c r="N242" s="739">
        <v>55</v>
      </c>
      <c r="O242" s="732">
        <f t="shared" si="8"/>
        <v>0.6470588235294118</v>
      </c>
      <c r="P242" s="934">
        <v>0.6470588235294118</v>
      </c>
      <c r="Q242" s="733">
        <f t="shared" si="9"/>
        <v>0.6470588235294118</v>
      </c>
      <c r="R242" s="734" t="s">
        <v>1791</v>
      </c>
    </row>
    <row r="243" spans="1:18" ht="14.4" x14ac:dyDescent="0.25">
      <c r="A243" s="721" t="s">
        <v>17</v>
      </c>
      <c r="B243" s="722" t="s">
        <v>1766</v>
      </c>
      <c r="C243" s="723" t="s">
        <v>1760</v>
      </c>
      <c r="D243" s="727" t="s">
        <v>1789</v>
      </c>
      <c r="E243" s="737" t="s">
        <v>1790</v>
      </c>
      <c r="F243" s="738" t="s">
        <v>1738</v>
      </c>
      <c r="G243" s="727" t="s">
        <v>1619</v>
      </c>
      <c r="H243" s="724" t="s">
        <v>31</v>
      </c>
      <c r="I243" s="728">
        <v>3</v>
      </c>
      <c r="J243" s="724" t="s">
        <v>1763</v>
      </c>
      <c r="K243" s="729">
        <v>100</v>
      </c>
      <c r="L243" s="730"/>
      <c r="M243" s="739">
        <v>85</v>
      </c>
      <c r="N243" s="739">
        <v>55</v>
      </c>
      <c r="O243" s="732">
        <f t="shared" si="8"/>
        <v>0.6470588235294118</v>
      </c>
      <c r="P243" s="934">
        <v>0.6470588235294118</v>
      </c>
      <c r="Q243" s="733">
        <f t="shared" si="9"/>
        <v>0.6470588235294118</v>
      </c>
      <c r="R243" s="734" t="s">
        <v>1791</v>
      </c>
    </row>
    <row r="244" spans="1:18" ht="14.4" x14ac:dyDescent="0.25">
      <c r="A244" s="721" t="s">
        <v>17</v>
      </c>
      <c r="B244" s="722" t="s">
        <v>1767</v>
      </c>
      <c r="C244" s="723" t="s">
        <v>1760</v>
      </c>
      <c r="D244" s="727" t="s">
        <v>1789</v>
      </c>
      <c r="E244" s="737" t="s">
        <v>1790</v>
      </c>
      <c r="F244" s="738" t="s">
        <v>1738</v>
      </c>
      <c r="G244" s="727" t="s">
        <v>1619</v>
      </c>
      <c r="H244" s="724" t="s">
        <v>31</v>
      </c>
      <c r="I244" s="728">
        <v>3</v>
      </c>
      <c r="J244" s="724" t="s">
        <v>1763</v>
      </c>
      <c r="K244" s="729">
        <v>100</v>
      </c>
      <c r="L244" s="730"/>
      <c r="M244" s="739">
        <v>85</v>
      </c>
      <c r="N244" s="739">
        <v>55</v>
      </c>
      <c r="O244" s="732">
        <f t="shared" si="8"/>
        <v>0.6470588235294118</v>
      </c>
      <c r="P244" s="934">
        <v>0.6470588235294118</v>
      </c>
      <c r="Q244" s="733">
        <f t="shared" si="9"/>
        <v>0.6470588235294118</v>
      </c>
      <c r="R244" s="734" t="s">
        <v>1791</v>
      </c>
    </row>
    <row r="245" spans="1:18" ht="39.6" x14ac:dyDescent="0.25">
      <c r="A245" s="721" t="s">
        <v>17</v>
      </c>
      <c r="B245" s="722" t="s">
        <v>1768</v>
      </c>
      <c r="C245" s="722" t="s">
        <v>1769</v>
      </c>
      <c r="D245" s="727" t="s">
        <v>1789</v>
      </c>
      <c r="E245" s="737" t="s">
        <v>1790</v>
      </c>
      <c r="F245" s="738" t="s">
        <v>1738</v>
      </c>
      <c r="G245" s="727" t="s">
        <v>1619</v>
      </c>
      <c r="H245" s="724" t="s">
        <v>31</v>
      </c>
      <c r="I245" s="728">
        <v>3</v>
      </c>
      <c r="J245" s="724" t="s">
        <v>1763</v>
      </c>
      <c r="K245" s="729">
        <v>100</v>
      </c>
      <c r="L245" s="730"/>
      <c r="M245" s="739">
        <v>85</v>
      </c>
      <c r="N245" s="739">
        <v>55</v>
      </c>
      <c r="O245" s="732">
        <f t="shared" si="8"/>
        <v>0.6470588235294118</v>
      </c>
      <c r="P245" s="934">
        <v>0.6470588235294118</v>
      </c>
      <c r="Q245" s="733">
        <f t="shared" si="9"/>
        <v>0.6470588235294118</v>
      </c>
      <c r="R245" s="734" t="s">
        <v>1792</v>
      </c>
    </row>
    <row r="246" spans="1:18" ht="14.4" x14ac:dyDescent="0.25">
      <c r="A246" s="740" t="s">
        <v>17</v>
      </c>
      <c r="B246" s="722" t="s">
        <v>1768</v>
      </c>
      <c r="C246" s="736" t="s">
        <v>1063</v>
      </c>
      <c r="D246" s="727" t="s">
        <v>1789</v>
      </c>
      <c r="E246" s="737" t="s">
        <v>1790</v>
      </c>
      <c r="F246" s="738" t="s">
        <v>1738</v>
      </c>
      <c r="G246" s="727" t="s">
        <v>1619</v>
      </c>
      <c r="H246" s="724" t="s">
        <v>31</v>
      </c>
      <c r="I246" s="728">
        <v>3</v>
      </c>
      <c r="J246" s="724" t="s">
        <v>1763</v>
      </c>
      <c r="K246" s="729">
        <v>100</v>
      </c>
      <c r="L246" s="730"/>
      <c r="M246" s="739">
        <v>85</v>
      </c>
      <c r="N246" s="739">
        <v>55</v>
      </c>
      <c r="O246" s="732">
        <f t="shared" si="8"/>
        <v>0.6470588235294118</v>
      </c>
      <c r="P246" s="934">
        <v>0.6470588235294118</v>
      </c>
      <c r="Q246" s="733">
        <f t="shared" si="9"/>
        <v>0.6470588235294118</v>
      </c>
      <c r="R246" s="734" t="s">
        <v>1791</v>
      </c>
    </row>
    <row r="247" spans="1:18" ht="43.2" x14ac:dyDescent="0.25">
      <c r="A247" s="722" t="s">
        <v>17</v>
      </c>
      <c r="B247" s="722" t="s">
        <v>1771</v>
      </c>
      <c r="C247" s="722" t="s">
        <v>1772</v>
      </c>
      <c r="D247" s="727" t="s">
        <v>1789</v>
      </c>
      <c r="E247" s="741" t="s">
        <v>1793</v>
      </c>
      <c r="F247" s="722" t="s">
        <v>1794</v>
      </c>
      <c r="G247" s="727" t="s">
        <v>1619</v>
      </c>
      <c r="H247" s="724" t="s">
        <v>31</v>
      </c>
      <c r="I247" s="728">
        <v>3</v>
      </c>
      <c r="J247" s="724" t="s">
        <v>1763</v>
      </c>
      <c r="K247" s="729">
        <v>100</v>
      </c>
      <c r="L247" s="730"/>
      <c r="M247" s="739">
        <v>85</v>
      </c>
      <c r="N247" s="739">
        <v>85</v>
      </c>
      <c r="O247" s="732">
        <f t="shared" si="8"/>
        <v>1</v>
      </c>
      <c r="P247" s="935">
        <v>1</v>
      </c>
      <c r="Q247" s="733">
        <f t="shared" si="9"/>
        <v>1</v>
      </c>
      <c r="R247" s="734"/>
    </row>
  </sheetData>
  <autoFilter ref="A4:R247" xr:uid="{00000000-0009-0000-0000-00000A000000}"/>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0000000}">
          <x14:formula1>
            <xm:f>'/Users/malinwerner/Desktop/obs- Kolla WP 2021/\\storage-lk.slu.se\home$\mahn0001\My Documents\EUdatainsamling\Datainsamlingspr 2017\WP 2017\Final WP\Madielene\[WP_tables FINAL version _Sweden_Aquaculture_RÄTTAD.xlsm]Drop-down list'!#REF!</xm:f>
          </x14:formula1>
          <xm:sqref>A6:A246</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O31"/>
  <sheetViews>
    <sheetView tabSelected="1" zoomScale="85" zoomScaleNormal="85" workbookViewId="0">
      <selection activeCell="N5" sqref="N5"/>
    </sheetView>
  </sheetViews>
  <sheetFormatPr defaultColWidth="9.21875" defaultRowHeight="13.2" x14ac:dyDescent="0.25"/>
  <cols>
    <col min="1" max="1" width="9.21875" style="17"/>
    <col min="2" max="2" width="38.88671875" style="17" customWidth="1"/>
    <col min="3" max="3" width="9.21875" style="17"/>
    <col min="4" max="4" width="32.21875" style="17" customWidth="1"/>
    <col min="5" max="5" width="20.88671875" style="17" bestFit="1" customWidth="1"/>
    <col min="6" max="6" width="22.109375" style="17" customWidth="1"/>
    <col min="7" max="7" width="12" style="17" customWidth="1"/>
    <col min="8" max="8" width="9.21875" style="17"/>
    <col min="9" max="9" width="10.21875" style="17" customWidth="1"/>
    <col min="10" max="10" width="10.77734375" style="17" customWidth="1"/>
    <col min="11" max="11" width="9.21875" style="17"/>
    <col min="12" max="12" width="12" style="17" customWidth="1"/>
    <col min="13" max="13" width="9.77734375" style="17" customWidth="1"/>
    <col min="14" max="14" width="11.77734375" style="17" customWidth="1"/>
    <col min="15" max="15" width="21.77734375" style="17" customWidth="1"/>
    <col min="16" max="16384" width="9.21875" style="17"/>
  </cols>
  <sheetData>
    <row r="1" spans="1:15" ht="13.8" thickBot="1" x14ac:dyDescent="0.3">
      <c r="A1" s="686" t="s">
        <v>830</v>
      </c>
      <c r="B1" s="687"/>
      <c r="C1" s="687"/>
      <c r="D1" s="687"/>
      <c r="E1" s="687"/>
      <c r="F1" s="687"/>
      <c r="G1" s="687"/>
      <c r="H1" s="687"/>
      <c r="I1" s="687"/>
      <c r="J1" s="687"/>
      <c r="K1" s="687"/>
      <c r="L1" s="687"/>
      <c r="M1" s="687"/>
      <c r="N1" s="687"/>
      <c r="O1" s="687"/>
    </row>
    <row r="2" spans="1:15" x14ac:dyDescent="0.25">
      <c r="A2" s="688"/>
      <c r="B2" s="688"/>
      <c r="C2" s="688"/>
      <c r="D2" s="688"/>
      <c r="E2" s="688"/>
      <c r="F2" s="688"/>
      <c r="G2" s="688"/>
      <c r="H2" s="688"/>
      <c r="I2" s="688"/>
      <c r="J2" s="688"/>
      <c r="K2" s="688"/>
      <c r="L2" s="688"/>
      <c r="M2" s="687"/>
      <c r="N2" s="625" t="s">
        <v>1</v>
      </c>
      <c r="O2" s="626" t="s">
        <v>2</v>
      </c>
    </row>
    <row r="3" spans="1:15" ht="13.8" thickBot="1" x14ac:dyDescent="0.3">
      <c r="A3" s="688"/>
      <c r="B3" s="688"/>
      <c r="C3" s="688"/>
      <c r="D3" s="688"/>
      <c r="E3" s="688"/>
      <c r="F3" s="688"/>
      <c r="G3" s="688"/>
      <c r="H3" s="688"/>
      <c r="I3" s="688"/>
      <c r="J3" s="688"/>
      <c r="K3" s="688"/>
      <c r="L3" s="688"/>
      <c r="M3" s="687"/>
      <c r="N3" s="937" t="s">
        <v>3</v>
      </c>
      <c r="O3" s="689">
        <v>2021</v>
      </c>
    </row>
    <row r="4" spans="1:15" ht="53.4" thickBot="1" x14ac:dyDescent="0.3">
      <c r="A4" s="690" t="s">
        <v>4</v>
      </c>
      <c r="B4" s="653" t="s">
        <v>831</v>
      </c>
      <c r="C4" s="651" t="s">
        <v>815</v>
      </c>
      <c r="D4" s="691" t="s">
        <v>832</v>
      </c>
      <c r="E4" s="691" t="s">
        <v>323</v>
      </c>
      <c r="F4" s="690" t="s">
        <v>817</v>
      </c>
      <c r="G4" s="654" t="s">
        <v>277</v>
      </c>
      <c r="H4" s="692" t="s">
        <v>818</v>
      </c>
      <c r="I4" s="693" t="s">
        <v>15</v>
      </c>
      <c r="J4" s="709" t="s">
        <v>819</v>
      </c>
      <c r="K4" s="709" t="s">
        <v>820</v>
      </c>
      <c r="L4" s="707" t="s">
        <v>821</v>
      </c>
      <c r="M4" s="711" t="s">
        <v>822</v>
      </c>
      <c r="N4" s="707" t="s">
        <v>823</v>
      </c>
      <c r="O4" s="712" t="s">
        <v>507</v>
      </c>
    </row>
    <row r="5" spans="1:15" ht="94.2" customHeight="1" x14ac:dyDescent="0.25">
      <c r="A5" s="694" t="s">
        <v>17</v>
      </c>
      <c r="B5" s="695" t="s">
        <v>1729</v>
      </c>
      <c r="C5" s="696" t="s">
        <v>699</v>
      </c>
      <c r="D5" s="695" t="s">
        <v>1730</v>
      </c>
      <c r="E5" s="697" t="s">
        <v>1731</v>
      </c>
      <c r="F5" s="697" t="s">
        <v>1619</v>
      </c>
      <c r="G5" s="697" t="s">
        <v>679</v>
      </c>
      <c r="H5" s="698">
        <v>1</v>
      </c>
      <c r="I5" s="695"/>
      <c r="J5" s="710">
        <v>213</v>
      </c>
      <c r="K5" s="710">
        <v>213</v>
      </c>
      <c r="L5" s="708">
        <f>K5/J5</f>
        <v>1</v>
      </c>
      <c r="M5" s="938">
        <v>1</v>
      </c>
      <c r="N5" s="939">
        <f>K5/(J5*H5/100)</f>
        <v>100</v>
      </c>
      <c r="O5" s="713"/>
    </row>
    <row r="6" spans="1:15" ht="85.2" customHeight="1" x14ac:dyDescent="0.25">
      <c r="A6" s="694" t="s">
        <v>17</v>
      </c>
      <c r="B6" s="695" t="s">
        <v>1729</v>
      </c>
      <c r="C6" s="696" t="s">
        <v>699</v>
      </c>
      <c r="D6" s="695" t="s">
        <v>1632</v>
      </c>
      <c r="E6" s="697" t="s">
        <v>1731</v>
      </c>
      <c r="F6" s="697" t="s">
        <v>1619</v>
      </c>
      <c r="G6" s="697" t="s">
        <v>679</v>
      </c>
      <c r="H6" s="698">
        <v>1</v>
      </c>
      <c r="I6" s="695"/>
      <c r="J6" s="710">
        <v>213</v>
      </c>
      <c r="K6" s="710">
        <v>213</v>
      </c>
      <c r="L6" s="708">
        <f>K6/J6</f>
        <v>1</v>
      </c>
      <c r="M6" s="938">
        <v>1</v>
      </c>
      <c r="N6" s="939">
        <f t="shared" ref="N6:N31" si="0">K6/(J6*H6/100)</f>
        <v>100</v>
      </c>
      <c r="O6" s="713"/>
    </row>
    <row r="7" spans="1:15" ht="88.2" customHeight="1" x14ac:dyDescent="0.25">
      <c r="A7" s="694" t="s">
        <v>17</v>
      </c>
      <c r="B7" s="695" t="s">
        <v>1729</v>
      </c>
      <c r="C7" s="696" t="s">
        <v>699</v>
      </c>
      <c r="D7" s="695" t="s">
        <v>1623</v>
      </c>
      <c r="E7" s="697" t="s">
        <v>1731</v>
      </c>
      <c r="F7" s="697" t="s">
        <v>1619</v>
      </c>
      <c r="G7" s="697" t="s">
        <v>679</v>
      </c>
      <c r="H7" s="698">
        <v>1</v>
      </c>
      <c r="I7" s="695"/>
      <c r="J7" s="710">
        <v>213</v>
      </c>
      <c r="K7" s="710">
        <v>213</v>
      </c>
      <c r="L7" s="708">
        <f t="shared" ref="L7:L31" si="1">K7/J7</f>
        <v>1</v>
      </c>
      <c r="M7" s="938">
        <v>1</v>
      </c>
      <c r="N7" s="939">
        <f t="shared" si="0"/>
        <v>100</v>
      </c>
      <c r="O7" s="713"/>
    </row>
    <row r="8" spans="1:15" ht="110.4" x14ac:dyDescent="0.25">
      <c r="A8" s="699" t="s">
        <v>17</v>
      </c>
      <c r="B8" s="695" t="s">
        <v>1729</v>
      </c>
      <c r="C8" s="700" t="s">
        <v>699</v>
      </c>
      <c r="D8" s="701" t="s">
        <v>1620</v>
      </c>
      <c r="E8" s="701" t="s">
        <v>1732</v>
      </c>
      <c r="F8" s="702" t="s">
        <v>1619</v>
      </c>
      <c r="G8" s="697" t="s">
        <v>679</v>
      </c>
      <c r="H8" s="703">
        <v>1</v>
      </c>
      <c r="I8" s="701" t="s">
        <v>1733</v>
      </c>
      <c r="J8" s="710">
        <v>213</v>
      </c>
      <c r="K8" s="710">
        <v>213</v>
      </c>
      <c r="L8" s="708">
        <f t="shared" si="1"/>
        <v>1</v>
      </c>
      <c r="M8" s="938">
        <v>1</v>
      </c>
      <c r="N8" s="939">
        <f t="shared" si="0"/>
        <v>100</v>
      </c>
      <c r="O8" s="714" t="s">
        <v>1734</v>
      </c>
    </row>
    <row r="9" spans="1:15" ht="83.55" customHeight="1" x14ac:dyDescent="0.25">
      <c r="A9" s="694" t="s">
        <v>17</v>
      </c>
      <c r="B9" s="695" t="s">
        <v>1729</v>
      </c>
      <c r="C9" s="696" t="s">
        <v>699</v>
      </c>
      <c r="D9" s="695" t="s">
        <v>1735</v>
      </c>
      <c r="E9" s="697"/>
      <c r="F9" s="697"/>
      <c r="G9" s="697"/>
      <c r="H9" s="698" t="s">
        <v>27</v>
      </c>
      <c r="I9" s="695" t="s">
        <v>1736</v>
      </c>
      <c r="J9" s="710"/>
      <c r="K9" s="710"/>
      <c r="L9" s="708"/>
      <c r="M9" s="938"/>
      <c r="N9" s="939"/>
      <c r="O9" s="714" t="s">
        <v>1870</v>
      </c>
    </row>
    <row r="10" spans="1:15" ht="82.95" customHeight="1" x14ac:dyDescent="0.25">
      <c r="A10" s="694" t="s">
        <v>17</v>
      </c>
      <c r="B10" s="695" t="s">
        <v>1729</v>
      </c>
      <c r="C10" s="696" t="s">
        <v>699</v>
      </c>
      <c r="D10" s="695" t="s">
        <v>1737</v>
      </c>
      <c r="E10" s="697" t="s">
        <v>1738</v>
      </c>
      <c r="F10" s="697" t="s">
        <v>1739</v>
      </c>
      <c r="G10" s="697" t="s">
        <v>679</v>
      </c>
      <c r="H10" s="703">
        <v>0.12</v>
      </c>
      <c r="I10" s="701"/>
      <c r="J10" s="710">
        <v>213</v>
      </c>
      <c r="K10" s="710">
        <v>25</v>
      </c>
      <c r="L10" s="708">
        <f t="shared" si="1"/>
        <v>0.11737089201877934</v>
      </c>
      <c r="M10" s="938">
        <v>0.78</v>
      </c>
      <c r="N10" s="939">
        <f>K10/(J10*H10/100)</f>
        <v>97.809076682316118</v>
      </c>
      <c r="O10" s="713"/>
    </row>
    <row r="11" spans="1:15" ht="87.6" customHeight="1" x14ac:dyDescent="0.25">
      <c r="A11" s="694" t="s">
        <v>17</v>
      </c>
      <c r="B11" s="695" t="s">
        <v>1729</v>
      </c>
      <c r="C11" s="696" t="s">
        <v>699</v>
      </c>
      <c r="D11" s="695" t="s">
        <v>1740</v>
      </c>
      <c r="E11" s="704" t="s">
        <v>1741</v>
      </c>
      <c r="F11" s="697" t="s">
        <v>1619</v>
      </c>
      <c r="G11" s="697" t="s">
        <v>679</v>
      </c>
      <c r="H11" s="698">
        <v>1</v>
      </c>
      <c r="I11" s="695"/>
      <c r="J11" s="710">
        <v>213</v>
      </c>
      <c r="K11" s="710">
        <v>213</v>
      </c>
      <c r="L11" s="708">
        <f t="shared" si="1"/>
        <v>1</v>
      </c>
      <c r="M11" s="938">
        <v>1</v>
      </c>
      <c r="N11" s="939">
        <f t="shared" si="0"/>
        <v>100</v>
      </c>
      <c r="O11" s="713"/>
    </row>
    <row r="12" spans="1:15" ht="82.2" customHeight="1" x14ac:dyDescent="0.25">
      <c r="A12" s="694" t="s">
        <v>17</v>
      </c>
      <c r="B12" s="695" t="s">
        <v>1729</v>
      </c>
      <c r="C12" s="696" t="s">
        <v>699</v>
      </c>
      <c r="D12" s="695" t="s">
        <v>1742</v>
      </c>
      <c r="E12" s="697" t="s">
        <v>1731</v>
      </c>
      <c r="F12" s="697" t="s">
        <v>1619</v>
      </c>
      <c r="G12" s="697" t="s">
        <v>679</v>
      </c>
      <c r="H12" s="698">
        <v>1</v>
      </c>
      <c r="I12" s="695"/>
      <c r="J12" s="710">
        <v>213</v>
      </c>
      <c r="K12" s="710">
        <v>213</v>
      </c>
      <c r="L12" s="708">
        <f t="shared" si="1"/>
        <v>1</v>
      </c>
      <c r="M12" s="938">
        <v>1</v>
      </c>
      <c r="N12" s="939">
        <f t="shared" si="0"/>
        <v>100</v>
      </c>
      <c r="O12" s="713"/>
    </row>
    <row r="13" spans="1:15" ht="69.599999999999994" customHeight="1" x14ac:dyDescent="0.25">
      <c r="A13" s="694" t="s">
        <v>17</v>
      </c>
      <c r="B13" s="695" t="s">
        <v>1729</v>
      </c>
      <c r="C13" s="696" t="s">
        <v>699</v>
      </c>
      <c r="D13" s="695" t="s">
        <v>1743</v>
      </c>
      <c r="E13" s="697" t="s">
        <v>1738</v>
      </c>
      <c r="F13" s="697" t="s">
        <v>1739</v>
      </c>
      <c r="G13" s="697" t="s">
        <v>679</v>
      </c>
      <c r="H13" s="698">
        <v>0.12</v>
      </c>
      <c r="I13" s="695" t="s">
        <v>1744</v>
      </c>
      <c r="J13" s="710">
        <v>213</v>
      </c>
      <c r="K13" s="710">
        <v>25</v>
      </c>
      <c r="L13" s="708">
        <f t="shared" si="1"/>
        <v>0.11737089201877934</v>
      </c>
      <c r="M13" s="938">
        <v>0.78</v>
      </c>
      <c r="N13" s="939">
        <f t="shared" si="0"/>
        <v>97.809076682316118</v>
      </c>
      <c r="O13" s="713"/>
    </row>
    <row r="14" spans="1:15" ht="72" customHeight="1" x14ac:dyDescent="0.25">
      <c r="A14" s="694" t="s">
        <v>17</v>
      </c>
      <c r="B14" s="695" t="s">
        <v>1729</v>
      </c>
      <c r="C14" s="696" t="s">
        <v>699</v>
      </c>
      <c r="D14" s="695" t="s">
        <v>1745</v>
      </c>
      <c r="E14" s="697" t="s">
        <v>1738</v>
      </c>
      <c r="F14" s="697" t="s">
        <v>1739</v>
      </c>
      <c r="G14" s="697" t="s">
        <v>679</v>
      </c>
      <c r="H14" s="698">
        <v>0.12</v>
      </c>
      <c r="I14" s="695" t="s">
        <v>1744</v>
      </c>
      <c r="J14" s="710">
        <v>213</v>
      </c>
      <c r="K14" s="710">
        <v>25</v>
      </c>
      <c r="L14" s="708">
        <f t="shared" si="1"/>
        <v>0.11737089201877934</v>
      </c>
      <c r="M14" s="938">
        <v>0.78</v>
      </c>
      <c r="N14" s="939">
        <f t="shared" si="0"/>
        <v>97.809076682316118</v>
      </c>
      <c r="O14" s="713"/>
    </row>
    <row r="15" spans="1:15" ht="75.599999999999994" customHeight="1" x14ac:dyDescent="0.25">
      <c r="A15" s="694" t="s">
        <v>17</v>
      </c>
      <c r="B15" s="695" t="s">
        <v>1729</v>
      </c>
      <c r="C15" s="696" t="s">
        <v>699</v>
      </c>
      <c r="D15" s="695" t="s">
        <v>1746</v>
      </c>
      <c r="E15" s="697" t="s">
        <v>1731</v>
      </c>
      <c r="F15" s="697" t="s">
        <v>1619</v>
      </c>
      <c r="G15" s="697" t="s">
        <v>679</v>
      </c>
      <c r="H15" s="698">
        <v>1</v>
      </c>
      <c r="I15" s="695"/>
      <c r="J15" s="710">
        <v>213</v>
      </c>
      <c r="K15" s="710">
        <v>213</v>
      </c>
      <c r="L15" s="708">
        <f t="shared" si="1"/>
        <v>1</v>
      </c>
      <c r="M15" s="938">
        <v>1</v>
      </c>
      <c r="N15" s="939">
        <f t="shared" si="0"/>
        <v>100</v>
      </c>
      <c r="O15" s="713"/>
    </row>
    <row r="16" spans="1:15" ht="77.55" customHeight="1" x14ac:dyDescent="0.25">
      <c r="A16" s="694" t="s">
        <v>17</v>
      </c>
      <c r="B16" s="695" t="s">
        <v>1729</v>
      </c>
      <c r="C16" s="696" t="s">
        <v>699</v>
      </c>
      <c r="D16" s="695" t="s">
        <v>1747</v>
      </c>
      <c r="E16" s="697" t="s">
        <v>1731</v>
      </c>
      <c r="F16" s="697" t="s">
        <v>1619</v>
      </c>
      <c r="G16" s="697" t="s">
        <v>679</v>
      </c>
      <c r="H16" s="698">
        <v>1</v>
      </c>
      <c r="I16" s="695"/>
      <c r="J16" s="710">
        <v>213</v>
      </c>
      <c r="K16" s="710">
        <v>213</v>
      </c>
      <c r="L16" s="708">
        <f t="shared" si="1"/>
        <v>1</v>
      </c>
      <c r="M16" s="938">
        <v>1</v>
      </c>
      <c r="N16" s="939">
        <f t="shared" si="0"/>
        <v>100</v>
      </c>
      <c r="O16" s="713"/>
    </row>
    <row r="17" spans="1:15" ht="79.2" customHeight="1" x14ac:dyDescent="0.25">
      <c r="A17" s="694" t="s">
        <v>17</v>
      </c>
      <c r="B17" s="695" t="s">
        <v>1729</v>
      </c>
      <c r="C17" s="696" t="s">
        <v>699</v>
      </c>
      <c r="D17" s="695" t="s">
        <v>1748</v>
      </c>
      <c r="E17" s="697" t="s">
        <v>1731</v>
      </c>
      <c r="F17" s="697" t="s">
        <v>1619</v>
      </c>
      <c r="G17" s="697" t="s">
        <v>679</v>
      </c>
      <c r="H17" s="698">
        <v>1</v>
      </c>
      <c r="I17" s="695"/>
      <c r="J17" s="710">
        <v>213</v>
      </c>
      <c r="K17" s="710">
        <v>213</v>
      </c>
      <c r="L17" s="708">
        <f t="shared" si="1"/>
        <v>1</v>
      </c>
      <c r="M17" s="938">
        <v>1</v>
      </c>
      <c r="N17" s="939">
        <f t="shared" si="0"/>
        <v>100</v>
      </c>
      <c r="O17" s="713"/>
    </row>
    <row r="18" spans="1:15" ht="76.95" customHeight="1" x14ac:dyDescent="0.25">
      <c r="A18" s="694" t="s">
        <v>17</v>
      </c>
      <c r="B18" s="695" t="s">
        <v>1729</v>
      </c>
      <c r="C18" s="696" t="s">
        <v>699</v>
      </c>
      <c r="D18" s="695" t="s">
        <v>1749</v>
      </c>
      <c r="E18" s="697" t="s">
        <v>1731</v>
      </c>
      <c r="F18" s="697" t="s">
        <v>1619</v>
      </c>
      <c r="G18" s="697" t="s">
        <v>679</v>
      </c>
      <c r="H18" s="698">
        <v>1</v>
      </c>
      <c r="I18" s="695"/>
      <c r="J18" s="710">
        <v>213</v>
      </c>
      <c r="K18" s="710">
        <v>213</v>
      </c>
      <c r="L18" s="708">
        <f t="shared" si="1"/>
        <v>1</v>
      </c>
      <c r="M18" s="938">
        <v>1</v>
      </c>
      <c r="N18" s="939">
        <f t="shared" si="0"/>
        <v>100</v>
      </c>
      <c r="O18" s="713"/>
    </row>
    <row r="19" spans="1:15" ht="78" customHeight="1" x14ac:dyDescent="0.25">
      <c r="A19" s="694" t="s">
        <v>17</v>
      </c>
      <c r="B19" s="695" t="s">
        <v>1729</v>
      </c>
      <c r="C19" s="696" t="s">
        <v>699</v>
      </c>
      <c r="D19" s="695" t="s">
        <v>1750</v>
      </c>
      <c r="E19" s="697" t="s">
        <v>1731</v>
      </c>
      <c r="F19" s="697" t="s">
        <v>1619</v>
      </c>
      <c r="G19" s="697" t="s">
        <v>679</v>
      </c>
      <c r="H19" s="698">
        <v>1</v>
      </c>
      <c r="I19" s="695"/>
      <c r="J19" s="710">
        <v>213</v>
      </c>
      <c r="K19" s="710">
        <v>213</v>
      </c>
      <c r="L19" s="708">
        <f t="shared" si="1"/>
        <v>1</v>
      </c>
      <c r="M19" s="938">
        <v>1</v>
      </c>
      <c r="N19" s="939">
        <f t="shared" si="0"/>
        <v>100</v>
      </c>
      <c r="O19" s="713"/>
    </row>
    <row r="20" spans="1:15" ht="79.2" customHeight="1" x14ac:dyDescent="0.25">
      <c r="A20" s="694" t="s">
        <v>17</v>
      </c>
      <c r="B20" s="695" t="s">
        <v>1729</v>
      </c>
      <c r="C20" s="696" t="s">
        <v>699</v>
      </c>
      <c r="D20" s="695" t="s">
        <v>1751</v>
      </c>
      <c r="E20" s="697" t="s">
        <v>1731</v>
      </c>
      <c r="F20" s="697" t="s">
        <v>1619</v>
      </c>
      <c r="G20" s="697" t="s">
        <v>679</v>
      </c>
      <c r="H20" s="698">
        <v>1</v>
      </c>
      <c r="I20" s="695"/>
      <c r="J20" s="710">
        <v>213</v>
      </c>
      <c r="K20" s="710">
        <v>213</v>
      </c>
      <c r="L20" s="708">
        <f t="shared" si="1"/>
        <v>1</v>
      </c>
      <c r="M20" s="938">
        <v>1</v>
      </c>
      <c r="N20" s="939">
        <f t="shared" si="0"/>
        <v>100</v>
      </c>
      <c r="O20" s="713"/>
    </row>
    <row r="21" spans="1:15" ht="82.95" customHeight="1" x14ac:dyDescent="0.25">
      <c r="A21" s="694" t="s">
        <v>17</v>
      </c>
      <c r="B21" s="695" t="s">
        <v>1729</v>
      </c>
      <c r="C21" s="696" t="s">
        <v>699</v>
      </c>
      <c r="D21" s="695" t="s">
        <v>1752</v>
      </c>
      <c r="E21" s="697" t="s">
        <v>1753</v>
      </c>
      <c r="F21" s="697" t="s">
        <v>1619</v>
      </c>
      <c r="G21" s="697" t="s">
        <v>679</v>
      </c>
      <c r="H21" s="698">
        <v>1</v>
      </c>
      <c r="I21" s="695"/>
      <c r="J21" s="710">
        <v>213</v>
      </c>
      <c r="K21" s="710">
        <v>213</v>
      </c>
      <c r="L21" s="708">
        <f t="shared" si="1"/>
        <v>1</v>
      </c>
      <c r="M21" s="938">
        <v>1</v>
      </c>
      <c r="N21" s="939">
        <f t="shared" si="0"/>
        <v>100</v>
      </c>
      <c r="O21" s="713"/>
    </row>
    <row r="22" spans="1:15" ht="76.2" customHeight="1" x14ac:dyDescent="0.25">
      <c r="A22" s="694" t="s">
        <v>17</v>
      </c>
      <c r="B22" s="695" t="s">
        <v>1729</v>
      </c>
      <c r="C22" s="696" t="s">
        <v>699</v>
      </c>
      <c r="D22" s="695" t="s">
        <v>1754</v>
      </c>
      <c r="E22" s="697" t="s">
        <v>1731</v>
      </c>
      <c r="F22" s="697" t="s">
        <v>1619</v>
      </c>
      <c r="G22" s="697" t="s">
        <v>679</v>
      </c>
      <c r="H22" s="698">
        <v>1</v>
      </c>
      <c r="I22" s="695"/>
      <c r="J22" s="710">
        <v>213</v>
      </c>
      <c r="K22" s="710">
        <v>213</v>
      </c>
      <c r="L22" s="708">
        <f t="shared" si="1"/>
        <v>1</v>
      </c>
      <c r="M22" s="938">
        <v>1</v>
      </c>
      <c r="N22" s="939">
        <f t="shared" si="0"/>
        <v>100</v>
      </c>
      <c r="O22" s="713"/>
    </row>
    <row r="23" spans="1:15" ht="80.55" customHeight="1" x14ac:dyDescent="0.25">
      <c r="A23" s="694" t="s">
        <v>17</v>
      </c>
      <c r="B23" s="695" t="s">
        <v>1729</v>
      </c>
      <c r="C23" s="696" t="s">
        <v>699</v>
      </c>
      <c r="D23" s="695" t="s">
        <v>1641</v>
      </c>
      <c r="E23" s="705" t="s">
        <v>1732</v>
      </c>
      <c r="F23" s="697" t="s">
        <v>1619</v>
      </c>
      <c r="G23" s="697" t="s">
        <v>679</v>
      </c>
      <c r="H23" s="940">
        <v>1</v>
      </c>
      <c r="I23" s="695"/>
      <c r="J23" s="710">
        <v>213</v>
      </c>
      <c r="K23" s="710">
        <v>213</v>
      </c>
      <c r="L23" s="708">
        <f t="shared" si="1"/>
        <v>1</v>
      </c>
      <c r="M23" s="938">
        <v>1</v>
      </c>
      <c r="N23" s="939">
        <f t="shared" si="0"/>
        <v>100</v>
      </c>
      <c r="O23" s="714" t="s">
        <v>1734</v>
      </c>
    </row>
    <row r="24" spans="1:15" ht="79.2" customHeight="1" x14ac:dyDescent="0.25">
      <c r="A24" s="694" t="s">
        <v>17</v>
      </c>
      <c r="B24" s="695" t="s">
        <v>1729</v>
      </c>
      <c r="C24" s="696" t="s">
        <v>699</v>
      </c>
      <c r="D24" s="695" t="s">
        <v>1755</v>
      </c>
      <c r="E24" s="706"/>
      <c r="F24" s="697"/>
      <c r="G24" s="697"/>
      <c r="H24" s="940" t="s">
        <v>27</v>
      </c>
      <c r="I24" s="695"/>
      <c r="J24" s="941"/>
      <c r="K24" s="941"/>
      <c r="L24" s="942"/>
      <c r="M24" s="942"/>
      <c r="N24" s="939"/>
      <c r="O24" s="943" t="s">
        <v>1871</v>
      </c>
    </row>
    <row r="25" spans="1:15" ht="79.2" customHeight="1" x14ac:dyDescent="0.25">
      <c r="A25" s="694" t="s">
        <v>17</v>
      </c>
      <c r="B25" s="695" t="s">
        <v>1729</v>
      </c>
      <c r="C25" s="696" t="s">
        <v>699</v>
      </c>
      <c r="D25" s="695" t="s">
        <v>1756</v>
      </c>
      <c r="E25" s="697" t="s">
        <v>1757</v>
      </c>
      <c r="F25" s="697" t="s">
        <v>1619</v>
      </c>
      <c r="G25" s="697" t="s">
        <v>679</v>
      </c>
      <c r="H25" s="698">
        <v>1</v>
      </c>
      <c r="I25" s="695"/>
      <c r="J25" s="710">
        <v>213</v>
      </c>
      <c r="K25" s="710">
        <v>213</v>
      </c>
      <c r="L25" s="708">
        <f t="shared" si="1"/>
        <v>1</v>
      </c>
      <c r="M25" s="938">
        <v>1</v>
      </c>
      <c r="N25" s="939">
        <f t="shared" si="0"/>
        <v>100</v>
      </c>
      <c r="O25" s="713"/>
    </row>
    <row r="26" spans="1:15" ht="78.599999999999994" customHeight="1" x14ac:dyDescent="0.25">
      <c r="A26" s="694" t="s">
        <v>17</v>
      </c>
      <c r="B26" s="695" t="s">
        <v>1729</v>
      </c>
      <c r="C26" s="696" t="s">
        <v>699</v>
      </c>
      <c r="D26" s="695" t="s">
        <v>1758</v>
      </c>
      <c r="E26" s="697"/>
      <c r="F26" s="697"/>
      <c r="G26" s="697"/>
      <c r="H26" s="698" t="s">
        <v>27</v>
      </c>
      <c r="I26" s="695" t="s">
        <v>1736</v>
      </c>
      <c r="J26" s="710"/>
      <c r="K26" s="710"/>
      <c r="L26" s="708"/>
      <c r="M26" s="938"/>
      <c r="N26" s="939"/>
      <c r="O26" s="713"/>
    </row>
    <row r="27" spans="1:15" ht="74.55" customHeight="1" x14ac:dyDescent="0.25">
      <c r="A27" s="694" t="s">
        <v>17</v>
      </c>
      <c r="B27" s="695" t="s">
        <v>1729</v>
      </c>
      <c r="C27" s="696" t="s">
        <v>1646</v>
      </c>
      <c r="D27" s="695" t="s">
        <v>1647</v>
      </c>
      <c r="E27" s="697" t="s">
        <v>1753</v>
      </c>
      <c r="F27" s="697" t="s">
        <v>1619</v>
      </c>
      <c r="G27" s="697" t="s">
        <v>679</v>
      </c>
      <c r="H27" s="698">
        <v>1</v>
      </c>
      <c r="I27" s="695"/>
      <c r="J27" s="710">
        <v>213</v>
      </c>
      <c r="K27" s="710">
        <v>213</v>
      </c>
      <c r="L27" s="708">
        <f t="shared" si="1"/>
        <v>1</v>
      </c>
      <c r="M27" s="938">
        <v>1</v>
      </c>
      <c r="N27" s="939">
        <f t="shared" si="0"/>
        <v>100</v>
      </c>
      <c r="O27" s="713"/>
    </row>
    <row r="28" spans="1:15" ht="77.55" customHeight="1" x14ac:dyDescent="0.25">
      <c r="A28" s="694" t="s">
        <v>17</v>
      </c>
      <c r="B28" s="695" t="s">
        <v>1729</v>
      </c>
      <c r="C28" s="696" t="s">
        <v>1646</v>
      </c>
      <c r="D28" s="695" t="s">
        <v>1665</v>
      </c>
      <c r="E28" s="697" t="s">
        <v>1753</v>
      </c>
      <c r="F28" s="697" t="s">
        <v>1619</v>
      </c>
      <c r="G28" s="697" t="s">
        <v>679</v>
      </c>
      <c r="H28" s="698">
        <v>1</v>
      </c>
      <c r="I28" s="695"/>
      <c r="J28" s="710">
        <v>213</v>
      </c>
      <c r="K28" s="710">
        <v>213</v>
      </c>
      <c r="L28" s="708">
        <f t="shared" si="1"/>
        <v>1</v>
      </c>
      <c r="M28" s="938">
        <v>1</v>
      </c>
      <c r="N28" s="939">
        <f t="shared" si="0"/>
        <v>100</v>
      </c>
      <c r="O28" s="713"/>
    </row>
    <row r="29" spans="1:15" ht="79.95" customHeight="1" x14ac:dyDescent="0.25">
      <c r="A29" s="694" t="s">
        <v>17</v>
      </c>
      <c r="B29" s="695" t="s">
        <v>1729</v>
      </c>
      <c r="C29" s="696" t="s">
        <v>1646</v>
      </c>
      <c r="D29" s="695" t="s">
        <v>1666</v>
      </c>
      <c r="E29" s="697" t="s">
        <v>1753</v>
      </c>
      <c r="F29" s="697" t="s">
        <v>1619</v>
      </c>
      <c r="G29" s="697" t="s">
        <v>679</v>
      </c>
      <c r="H29" s="698">
        <v>1</v>
      </c>
      <c r="I29" s="695"/>
      <c r="J29" s="710">
        <v>213</v>
      </c>
      <c r="K29" s="710">
        <v>213</v>
      </c>
      <c r="L29" s="708">
        <f t="shared" si="1"/>
        <v>1</v>
      </c>
      <c r="M29" s="938">
        <v>1</v>
      </c>
      <c r="N29" s="939">
        <f t="shared" si="0"/>
        <v>100</v>
      </c>
      <c r="O29" s="713"/>
    </row>
    <row r="30" spans="1:15" ht="84" customHeight="1" x14ac:dyDescent="0.25">
      <c r="A30" s="694" t="s">
        <v>17</v>
      </c>
      <c r="B30" s="695" t="s">
        <v>1729</v>
      </c>
      <c r="C30" s="696" t="s">
        <v>1646</v>
      </c>
      <c r="D30" s="695" t="s">
        <v>1649</v>
      </c>
      <c r="E30" s="697" t="s">
        <v>1753</v>
      </c>
      <c r="F30" s="697" t="s">
        <v>1619</v>
      </c>
      <c r="G30" s="697" t="s">
        <v>679</v>
      </c>
      <c r="H30" s="698">
        <v>1</v>
      </c>
      <c r="I30" s="695"/>
      <c r="J30" s="710">
        <v>213</v>
      </c>
      <c r="K30" s="710">
        <v>213</v>
      </c>
      <c r="L30" s="708">
        <f t="shared" si="1"/>
        <v>1</v>
      </c>
      <c r="M30" s="938">
        <v>1</v>
      </c>
      <c r="N30" s="939">
        <f t="shared" si="0"/>
        <v>100</v>
      </c>
      <c r="O30" s="713"/>
    </row>
    <row r="31" spans="1:15" ht="75.599999999999994" customHeight="1" x14ac:dyDescent="0.25">
      <c r="A31" s="694" t="s">
        <v>17</v>
      </c>
      <c r="B31" s="695" t="s">
        <v>1729</v>
      </c>
      <c r="C31" s="696" t="s">
        <v>1646</v>
      </c>
      <c r="D31" s="695" t="s">
        <v>1754</v>
      </c>
      <c r="E31" s="697" t="s">
        <v>1731</v>
      </c>
      <c r="F31" s="697" t="s">
        <v>1619</v>
      </c>
      <c r="G31" s="697" t="s">
        <v>679</v>
      </c>
      <c r="H31" s="698">
        <v>1</v>
      </c>
      <c r="I31" s="695"/>
      <c r="J31" s="710">
        <v>213</v>
      </c>
      <c r="K31" s="710">
        <v>213</v>
      </c>
      <c r="L31" s="708">
        <f t="shared" si="1"/>
        <v>1</v>
      </c>
      <c r="M31" s="938">
        <v>1</v>
      </c>
      <c r="N31" s="939">
        <f t="shared" si="0"/>
        <v>100</v>
      </c>
      <c r="O31" s="713"/>
    </row>
  </sheetData>
  <autoFilter ref="A4:O4" xr:uid="{00000000-0009-0000-0000-00000B000000}"/>
  <dataValidations count="1">
    <dataValidation type="list" allowBlank="1" showInputMessage="1" showErrorMessage="1" sqref="E24" xr:uid="{00000000-0002-0000-0B00-000000000000}">
      <formula1>#REF!</formula1>
    </dataValidation>
  </dataValidations>
  <pageMargins left="0.7" right="0.7" top="0.75" bottom="0.75" header="0.3" footer="0.3"/>
  <pageSetup paperSize="9" orientation="portrait" horizontalDpi="4294967293"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1000000}">
          <x14:formula1>
            <xm:f>'\\storage-lk.slu.se\home$\mahn0001\My Documents\EUdatainsamling\Datainsamlingspr 2017\WP 2017\Final WP\Madielene\[WP_tables FINAL version _Sweden_Aquaculture_RÄTTAD.xlsm]Drop-down list'!#REF!</xm:f>
          </x14:formula1>
          <xm:sqref>A5:A31</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Y46"/>
  <sheetViews>
    <sheetView workbookViewId="0">
      <selection activeCell="O2" sqref="O2"/>
    </sheetView>
  </sheetViews>
  <sheetFormatPr defaultColWidth="9.33203125" defaultRowHeight="13.2" x14ac:dyDescent="0.25"/>
  <cols>
    <col min="1" max="1" width="9.33203125" style="17"/>
    <col min="2" max="2" width="12.33203125" style="17" customWidth="1"/>
    <col min="3" max="5" width="9.33203125" style="17"/>
    <col min="6" max="6" width="44.33203125" style="17" customWidth="1"/>
    <col min="7" max="7" width="65.5546875" style="17" customWidth="1"/>
    <col min="8" max="8" width="9.33203125" style="17"/>
    <col min="9" max="9" width="21" style="17" customWidth="1"/>
    <col min="10" max="10" width="25.6640625" style="17" customWidth="1"/>
    <col min="11" max="11" width="11.33203125" style="17" customWidth="1"/>
    <col min="12" max="13" width="10.6640625" style="17" customWidth="1"/>
    <col min="14" max="14" width="13.33203125" style="17" customWidth="1"/>
    <col min="15" max="15" width="32.44140625" style="17" customWidth="1"/>
    <col min="16" max="18" width="9.33203125" style="17"/>
    <col min="19" max="19" width="10.33203125" style="17" customWidth="1"/>
    <col min="20" max="22" width="9.33203125" style="17"/>
    <col min="23" max="23" width="10" style="17" customWidth="1"/>
    <col min="24" max="24" width="9.33203125" style="17"/>
    <col min="25" max="25" width="116.6640625" style="17" customWidth="1"/>
    <col min="26" max="16384" width="9.33203125" style="17"/>
  </cols>
  <sheetData>
    <row r="1" spans="1:25" ht="13.8" thickBot="1" x14ac:dyDescent="0.3">
      <c r="A1" s="73" t="s">
        <v>833</v>
      </c>
      <c r="B1" s="74"/>
      <c r="C1" s="74"/>
      <c r="D1" s="74"/>
      <c r="E1" s="74"/>
      <c r="F1" s="74"/>
      <c r="G1" s="74"/>
      <c r="H1" s="74"/>
      <c r="I1" s="74"/>
      <c r="J1" s="74"/>
      <c r="K1" s="74"/>
      <c r="L1" s="74"/>
      <c r="M1" s="74"/>
      <c r="N1" s="74"/>
      <c r="O1" s="74"/>
      <c r="P1" s="75"/>
      <c r="Q1" s="75"/>
      <c r="R1" s="75"/>
      <c r="S1" s="75"/>
      <c r="T1" s="75"/>
      <c r="U1" s="75"/>
      <c r="V1" s="75"/>
      <c r="W1" s="75"/>
      <c r="X1" s="75"/>
      <c r="Y1" s="75"/>
    </row>
    <row r="2" spans="1:25" x14ac:dyDescent="0.25">
      <c r="A2" s="74"/>
      <c r="B2" s="74"/>
      <c r="C2" s="74"/>
      <c r="D2" s="74"/>
      <c r="E2" s="74"/>
      <c r="F2" s="74"/>
      <c r="G2" s="74"/>
      <c r="H2" s="74"/>
      <c r="I2" s="74"/>
      <c r="J2" s="74"/>
      <c r="K2" s="74"/>
      <c r="L2" s="74"/>
      <c r="M2" s="74"/>
      <c r="N2" s="74"/>
      <c r="O2" s="74"/>
      <c r="P2" s="75"/>
      <c r="Q2" s="75"/>
      <c r="R2" s="75"/>
      <c r="S2" s="75"/>
      <c r="T2" s="75"/>
      <c r="U2" s="75"/>
      <c r="V2" s="75"/>
      <c r="W2" s="75"/>
      <c r="X2" s="72" t="s">
        <v>1</v>
      </c>
      <c r="Y2" s="48" t="s">
        <v>2</v>
      </c>
    </row>
    <row r="3" spans="1:25" ht="13.8" thickBot="1" x14ac:dyDescent="0.3">
      <c r="A3" s="74"/>
      <c r="B3" s="74"/>
      <c r="C3" s="74"/>
      <c r="D3" s="74"/>
      <c r="E3" s="74"/>
      <c r="F3" s="74"/>
      <c r="G3" s="74"/>
      <c r="H3" s="74"/>
      <c r="I3" s="74"/>
      <c r="J3" s="74"/>
      <c r="K3" s="74"/>
      <c r="L3" s="74"/>
      <c r="M3" s="74"/>
      <c r="N3" s="74"/>
      <c r="O3" s="74"/>
      <c r="P3" s="76"/>
      <c r="Q3" s="76"/>
      <c r="R3" s="76"/>
      <c r="S3" s="76"/>
      <c r="T3" s="76"/>
      <c r="U3" s="76"/>
      <c r="V3" s="76"/>
      <c r="W3" s="76"/>
      <c r="X3" s="526" t="s">
        <v>3</v>
      </c>
      <c r="Y3" s="260">
        <v>2021</v>
      </c>
    </row>
    <row r="4" spans="1:25" ht="51.6" thickBot="1" x14ac:dyDescent="0.3">
      <c r="A4" s="78" t="s">
        <v>4</v>
      </c>
      <c r="B4" s="79" t="s">
        <v>834</v>
      </c>
      <c r="C4" s="78" t="s">
        <v>7</v>
      </c>
      <c r="D4" s="79" t="s">
        <v>8</v>
      </c>
      <c r="E4" s="79" t="s">
        <v>617</v>
      </c>
      <c r="F4" s="79" t="s">
        <v>618</v>
      </c>
      <c r="G4" s="79" t="s">
        <v>835</v>
      </c>
      <c r="H4" s="78" t="s">
        <v>836</v>
      </c>
      <c r="I4" s="80" t="s">
        <v>837</v>
      </c>
      <c r="J4" s="80" t="s">
        <v>838</v>
      </c>
      <c r="K4" s="81" t="s">
        <v>839</v>
      </c>
      <c r="L4" s="81" t="s">
        <v>5</v>
      </c>
      <c r="M4" s="79" t="s">
        <v>840</v>
      </c>
      <c r="N4" s="81" t="s">
        <v>841</v>
      </c>
      <c r="O4" s="81" t="s">
        <v>15</v>
      </c>
      <c r="P4" s="259" t="s">
        <v>622</v>
      </c>
      <c r="Q4" s="259" t="s">
        <v>623</v>
      </c>
      <c r="R4" s="82" t="s">
        <v>842</v>
      </c>
      <c r="S4" s="259" t="s">
        <v>843</v>
      </c>
      <c r="T4" s="259" t="s">
        <v>844</v>
      </c>
      <c r="U4" s="259" t="s">
        <v>845</v>
      </c>
      <c r="V4" s="259" t="s">
        <v>846</v>
      </c>
      <c r="W4" s="259" t="s">
        <v>847</v>
      </c>
      <c r="X4" s="259" t="s">
        <v>848</v>
      </c>
      <c r="Y4" s="259" t="s">
        <v>441</v>
      </c>
    </row>
    <row r="5" spans="1:25" x14ac:dyDescent="0.25">
      <c r="A5" s="527" t="s">
        <v>17</v>
      </c>
      <c r="B5" s="527" t="s">
        <v>17</v>
      </c>
      <c r="C5" s="527" t="s">
        <v>544</v>
      </c>
      <c r="D5" s="527" t="s">
        <v>25</v>
      </c>
      <c r="E5" s="527" t="s">
        <v>849</v>
      </c>
      <c r="F5" s="527" t="s">
        <v>850</v>
      </c>
      <c r="G5" s="527" t="s">
        <v>851</v>
      </c>
      <c r="H5" s="527" t="s">
        <v>852</v>
      </c>
      <c r="I5" s="527" t="s">
        <v>853</v>
      </c>
      <c r="J5" s="517" t="s">
        <v>854</v>
      </c>
      <c r="K5" s="527" t="s">
        <v>855</v>
      </c>
      <c r="L5" s="527" t="s">
        <v>22</v>
      </c>
      <c r="M5" s="528">
        <v>27.7</v>
      </c>
      <c r="N5" s="528">
        <v>12</v>
      </c>
      <c r="O5" s="529"/>
      <c r="P5" s="258">
        <v>28</v>
      </c>
      <c r="Q5" s="258">
        <v>5</v>
      </c>
      <c r="R5" s="77">
        <f>100*Q5/N5</f>
        <v>41.666666666666664</v>
      </c>
      <c r="S5" s="258">
        <v>28</v>
      </c>
      <c r="T5" s="258">
        <v>4</v>
      </c>
      <c r="U5" s="258">
        <v>805</v>
      </c>
      <c r="V5" s="258">
        <v>5</v>
      </c>
      <c r="W5" s="258">
        <v>49</v>
      </c>
      <c r="X5" s="258">
        <v>7779</v>
      </c>
      <c r="Y5" s="261" t="s">
        <v>856</v>
      </c>
    </row>
    <row r="6" spans="1:25" x14ac:dyDescent="0.25">
      <c r="A6" s="527" t="s">
        <v>17</v>
      </c>
      <c r="B6" s="527" t="s">
        <v>17</v>
      </c>
      <c r="C6" s="527" t="s">
        <v>544</v>
      </c>
      <c r="D6" s="527" t="s">
        <v>25</v>
      </c>
      <c r="E6" s="527" t="s">
        <v>849</v>
      </c>
      <c r="F6" s="527" t="s">
        <v>850</v>
      </c>
      <c r="G6" s="527" t="s">
        <v>857</v>
      </c>
      <c r="H6" s="527" t="s">
        <v>852</v>
      </c>
      <c r="I6" s="527" t="s">
        <v>853</v>
      </c>
      <c r="J6" s="517" t="s">
        <v>854</v>
      </c>
      <c r="K6" s="527" t="s">
        <v>855</v>
      </c>
      <c r="L6" s="527" t="s">
        <v>22</v>
      </c>
      <c r="M6" s="528">
        <v>47.3</v>
      </c>
      <c r="N6" s="528">
        <v>12</v>
      </c>
      <c r="O6" s="529"/>
      <c r="P6" s="530">
        <v>44</v>
      </c>
      <c r="Q6" s="530">
        <v>9</v>
      </c>
      <c r="R6" s="77">
        <f t="shared" ref="R6:R28" si="0">100*Q6/N6</f>
        <v>75</v>
      </c>
      <c r="S6" s="530">
        <v>44</v>
      </c>
      <c r="T6" s="530">
        <v>9</v>
      </c>
      <c r="U6" s="530">
        <v>1581</v>
      </c>
      <c r="V6" s="530">
        <v>9</v>
      </c>
      <c r="W6" s="530">
        <v>24</v>
      </c>
      <c r="X6" s="530">
        <v>6296</v>
      </c>
      <c r="Y6" s="261" t="s">
        <v>856</v>
      </c>
    </row>
    <row r="7" spans="1:25" x14ac:dyDescent="0.25">
      <c r="A7" s="527" t="s">
        <v>17</v>
      </c>
      <c r="B7" s="527" t="s">
        <v>17</v>
      </c>
      <c r="C7" s="527" t="s">
        <v>544</v>
      </c>
      <c r="D7" s="527" t="s">
        <v>25</v>
      </c>
      <c r="E7" s="527">
        <v>20</v>
      </c>
      <c r="F7" s="527" t="s">
        <v>850</v>
      </c>
      <c r="G7" s="527" t="s">
        <v>858</v>
      </c>
      <c r="H7" s="527" t="s">
        <v>852</v>
      </c>
      <c r="I7" s="527" t="s">
        <v>853</v>
      </c>
      <c r="J7" s="517" t="s">
        <v>854</v>
      </c>
      <c r="K7" s="527" t="s">
        <v>855</v>
      </c>
      <c r="L7" s="527" t="s">
        <v>22</v>
      </c>
      <c r="M7" s="528">
        <v>77.7</v>
      </c>
      <c r="N7" s="528">
        <v>12</v>
      </c>
      <c r="O7" s="529"/>
      <c r="P7" s="530">
        <v>77</v>
      </c>
      <c r="Q7" s="530">
        <v>1</v>
      </c>
      <c r="R7" s="77">
        <f t="shared" si="0"/>
        <v>8.3333333333333339</v>
      </c>
      <c r="S7" s="530">
        <v>77</v>
      </c>
      <c r="T7" s="530">
        <v>1</v>
      </c>
      <c r="U7" s="530">
        <v>3896</v>
      </c>
      <c r="V7" s="530">
        <v>1</v>
      </c>
      <c r="W7" s="530">
        <v>15</v>
      </c>
      <c r="X7" s="530">
        <v>622</v>
      </c>
      <c r="Y7" s="261" t="s">
        <v>856</v>
      </c>
    </row>
    <row r="8" spans="1:25" x14ac:dyDescent="0.25">
      <c r="A8" s="527" t="s">
        <v>17</v>
      </c>
      <c r="B8" s="527" t="s">
        <v>17</v>
      </c>
      <c r="C8" s="527" t="s">
        <v>544</v>
      </c>
      <c r="D8" s="527" t="s">
        <v>25</v>
      </c>
      <c r="E8" s="527">
        <v>21</v>
      </c>
      <c r="F8" s="527" t="s">
        <v>850</v>
      </c>
      <c r="G8" s="527" t="s">
        <v>859</v>
      </c>
      <c r="H8" s="527" t="s">
        <v>852</v>
      </c>
      <c r="I8" s="527" t="s">
        <v>853</v>
      </c>
      <c r="J8" s="517" t="s">
        <v>854</v>
      </c>
      <c r="K8" s="527" t="s">
        <v>855</v>
      </c>
      <c r="L8" s="527" t="s">
        <v>22</v>
      </c>
      <c r="M8" s="528">
        <v>42.3</v>
      </c>
      <c r="N8" s="528">
        <v>12</v>
      </c>
      <c r="O8" s="529"/>
      <c r="P8" s="530">
        <v>40</v>
      </c>
      <c r="Q8" s="530">
        <v>4</v>
      </c>
      <c r="R8" s="77">
        <f t="shared" si="0"/>
        <v>33.333333333333336</v>
      </c>
      <c r="S8" s="530">
        <v>40</v>
      </c>
      <c r="T8" s="530">
        <v>4</v>
      </c>
      <c r="U8" s="530">
        <v>1446</v>
      </c>
      <c r="V8" s="530">
        <v>4</v>
      </c>
      <c r="W8" s="530">
        <v>28</v>
      </c>
      <c r="X8" s="530">
        <v>2771</v>
      </c>
      <c r="Y8" s="261" t="s">
        <v>856</v>
      </c>
    </row>
    <row r="9" spans="1:25" x14ac:dyDescent="0.25">
      <c r="A9" s="527" t="s">
        <v>17</v>
      </c>
      <c r="B9" s="527" t="s">
        <v>17</v>
      </c>
      <c r="C9" s="527" t="s">
        <v>544</v>
      </c>
      <c r="D9" s="527" t="s">
        <v>25</v>
      </c>
      <c r="E9" s="527">
        <v>20</v>
      </c>
      <c r="F9" s="527" t="s">
        <v>850</v>
      </c>
      <c r="G9" s="527" t="s">
        <v>860</v>
      </c>
      <c r="H9" s="527" t="s">
        <v>852</v>
      </c>
      <c r="I9" s="527" t="s">
        <v>853</v>
      </c>
      <c r="J9" s="517" t="s">
        <v>854</v>
      </c>
      <c r="K9" s="527" t="s">
        <v>855</v>
      </c>
      <c r="L9" s="527" t="s">
        <v>22</v>
      </c>
      <c r="M9" s="531">
        <v>70</v>
      </c>
      <c r="N9" s="528">
        <v>20</v>
      </c>
      <c r="O9" s="529"/>
      <c r="P9" s="530">
        <v>63</v>
      </c>
      <c r="Q9" s="530">
        <v>2</v>
      </c>
      <c r="R9" s="77">
        <f t="shared" si="0"/>
        <v>10</v>
      </c>
      <c r="S9" s="530">
        <v>63</v>
      </c>
      <c r="T9" s="530">
        <v>2</v>
      </c>
      <c r="U9" s="530">
        <v>1926</v>
      </c>
      <c r="V9" s="530">
        <v>2</v>
      </c>
      <c r="W9" s="530">
        <v>30</v>
      </c>
      <c r="X9" s="530">
        <v>3732</v>
      </c>
      <c r="Y9" s="261" t="s">
        <v>856</v>
      </c>
    </row>
    <row r="10" spans="1:25" x14ac:dyDescent="0.25">
      <c r="A10" s="527" t="s">
        <v>17</v>
      </c>
      <c r="B10" s="527" t="s">
        <v>17</v>
      </c>
      <c r="C10" s="527" t="s">
        <v>544</v>
      </c>
      <c r="D10" s="527" t="s">
        <v>25</v>
      </c>
      <c r="E10" s="527">
        <v>21</v>
      </c>
      <c r="F10" s="527" t="s">
        <v>850</v>
      </c>
      <c r="G10" s="527" t="s">
        <v>861</v>
      </c>
      <c r="H10" s="527" t="s">
        <v>852</v>
      </c>
      <c r="I10" s="527" t="s">
        <v>853</v>
      </c>
      <c r="J10" s="517" t="s">
        <v>854</v>
      </c>
      <c r="K10" s="527" t="s">
        <v>855</v>
      </c>
      <c r="L10" s="527" t="s">
        <v>22</v>
      </c>
      <c r="M10" s="531">
        <v>47</v>
      </c>
      <c r="N10" s="528">
        <v>16</v>
      </c>
      <c r="O10" s="529"/>
      <c r="P10" s="530">
        <v>43</v>
      </c>
      <c r="Q10" s="530">
        <v>3</v>
      </c>
      <c r="R10" s="77">
        <f t="shared" si="0"/>
        <v>18.75</v>
      </c>
      <c r="S10" s="530">
        <v>43</v>
      </c>
      <c r="T10" s="530">
        <v>3</v>
      </c>
      <c r="U10" s="530">
        <v>1858</v>
      </c>
      <c r="V10" s="530">
        <v>3</v>
      </c>
      <c r="W10" s="530">
        <v>32</v>
      </c>
      <c r="X10" s="530">
        <v>3144</v>
      </c>
      <c r="Y10" s="261" t="s">
        <v>856</v>
      </c>
    </row>
    <row r="11" spans="1:25" x14ac:dyDescent="0.25">
      <c r="A11" s="527" t="s">
        <v>17</v>
      </c>
      <c r="B11" s="527" t="s">
        <v>17</v>
      </c>
      <c r="C11" s="527" t="s">
        <v>544</v>
      </c>
      <c r="D11" s="527" t="s">
        <v>25</v>
      </c>
      <c r="E11" s="527" t="s">
        <v>862</v>
      </c>
      <c r="F11" s="527" t="s">
        <v>850</v>
      </c>
      <c r="G11" s="527" t="s">
        <v>863</v>
      </c>
      <c r="H11" s="527" t="s">
        <v>852</v>
      </c>
      <c r="I11" s="527" t="s">
        <v>853</v>
      </c>
      <c r="J11" s="517" t="s">
        <v>854</v>
      </c>
      <c r="K11" s="527" t="s">
        <v>855</v>
      </c>
      <c r="L11" s="527" t="s">
        <v>22</v>
      </c>
      <c r="M11" s="531">
        <v>97.7</v>
      </c>
      <c r="N11" s="528">
        <v>12</v>
      </c>
      <c r="O11" s="529"/>
      <c r="P11" s="530">
        <v>108</v>
      </c>
      <c r="Q11" s="530">
        <v>7</v>
      </c>
      <c r="R11" s="77">
        <f t="shared" si="0"/>
        <v>58.333333333333336</v>
      </c>
      <c r="S11" s="530">
        <v>108</v>
      </c>
      <c r="T11" s="530">
        <v>6</v>
      </c>
      <c r="U11" s="530">
        <v>7019</v>
      </c>
      <c r="V11" s="530">
        <v>7</v>
      </c>
      <c r="W11" s="530">
        <v>18</v>
      </c>
      <c r="X11" s="530">
        <v>3051</v>
      </c>
      <c r="Y11" s="261" t="s">
        <v>856</v>
      </c>
    </row>
    <row r="12" spans="1:25" x14ac:dyDescent="0.25">
      <c r="A12" s="527" t="s">
        <v>17</v>
      </c>
      <c r="B12" s="527" t="s">
        <v>17</v>
      </c>
      <c r="C12" s="527" t="s">
        <v>544</v>
      </c>
      <c r="D12" s="527" t="s">
        <v>25</v>
      </c>
      <c r="E12" s="527">
        <v>21</v>
      </c>
      <c r="F12" s="527" t="s">
        <v>850</v>
      </c>
      <c r="G12" s="527" t="s">
        <v>864</v>
      </c>
      <c r="H12" s="527" t="s">
        <v>852</v>
      </c>
      <c r="I12" s="527" t="s">
        <v>853</v>
      </c>
      <c r="J12" s="517" t="s">
        <v>854</v>
      </c>
      <c r="K12" s="527" t="s">
        <v>855</v>
      </c>
      <c r="L12" s="527" t="s">
        <v>22</v>
      </c>
      <c r="M12" s="531">
        <v>25.3</v>
      </c>
      <c r="N12" s="528">
        <v>20</v>
      </c>
      <c r="O12" s="529"/>
      <c r="P12" s="530">
        <v>25</v>
      </c>
      <c r="Q12" s="530">
        <v>5</v>
      </c>
      <c r="R12" s="77">
        <f t="shared" si="0"/>
        <v>25</v>
      </c>
      <c r="S12" s="530">
        <v>25</v>
      </c>
      <c r="T12" s="530">
        <v>3</v>
      </c>
      <c r="U12" s="530">
        <v>654</v>
      </c>
      <c r="V12" s="530">
        <v>5</v>
      </c>
      <c r="W12" s="530">
        <v>22</v>
      </c>
      <c r="X12" s="530">
        <v>697</v>
      </c>
      <c r="Y12" s="261" t="s">
        <v>856</v>
      </c>
    </row>
    <row r="13" spans="1:25" ht="57.75" customHeight="1" x14ac:dyDescent="0.25">
      <c r="A13" s="527" t="s">
        <v>17</v>
      </c>
      <c r="B13" s="527" t="s">
        <v>17</v>
      </c>
      <c r="C13" s="527" t="s">
        <v>544</v>
      </c>
      <c r="D13" s="527" t="s">
        <v>25</v>
      </c>
      <c r="E13" s="527" t="s">
        <v>849</v>
      </c>
      <c r="F13" s="527" t="s">
        <v>850</v>
      </c>
      <c r="G13" s="527" t="s">
        <v>865</v>
      </c>
      <c r="H13" s="527" t="s">
        <v>852</v>
      </c>
      <c r="I13" s="527" t="s">
        <v>29</v>
      </c>
      <c r="J13" s="517" t="s">
        <v>29</v>
      </c>
      <c r="K13" s="527" t="s">
        <v>29</v>
      </c>
      <c r="L13" s="527" t="s">
        <v>22</v>
      </c>
      <c r="M13" s="528" t="s">
        <v>866</v>
      </c>
      <c r="N13" s="528">
        <v>0</v>
      </c>
      <c r="O13" s="529" t="s">
        <v>867</v>
      </c>
      <c r="P13" s="530">
        <v>307</v>
      </c>
      <c r="Q13" s="530">
        <v>0</v>
      </c>
      <c r="R13" s="77" t="s">
        <v>19</v>
      </c>
      <c r="S13" s="530">
        <v>307</v>
      </c>
      <c r="T13" s="530">
        <v>0</v>
      </c>
      <c r="U13" s="530">
        <v>8804</v>
      </c>
      <c r="V13" s="530">
        <v>0</v>
      </c>
      <c r="W13" s="530">
        <v>0</v>
      </c>
      <c r="X13" s="530">
        <v>0</v>
      </c>
      <c r="Y13" s="532" t="s">
        <v>868</v>
      </c>
    </row>
    <row r="14" spans="1:25" ht="23.25" customHeight="1" x14ac:dyDescent="0.25">
      <c r="A14" s="527" t="s">
        <v>17</v>
      </c>
      <c r="B14" s="527" t="s">
        <v>17</v>
      </c>
      <c r="C14" s="527" t="s">
        <v>88</v>
      </c>
      <c r="D14" s="527" t="s">
        <v>25</v>
      </c>
      <c r="E14" s="527" t="s">
        <v>869</v>
      </c>
      <c r="F14" s="527" t="s">
        <v>640</v>
      </c>
      <c r="G14" s="527" t="s">
        <v>641</v>
      </c>
      <c r="H14" s="527" t="s">
        <v>852</v>
      </c>
      <c r="I14" s="527" t="s">
        <v>853</v>
      </c>
      <c r="J14" s="517" t="s">
        <v>854</v>
      </c>
      <c r="K14" s="527" t="s">
        <v>855</v>
      </c>
      <c r="L14" s="527" t="s">
        <v>22</v>
      </c>
      <c r="M14" s="528">
        <v>35.700000000000003</v>
      </c>
      <c r="N14" s="528">
        <v>16</v>
      </c>
      <c r="O14" s="529"/>
      <c r="P14" s="530">
        <v>3</v>
      </c>
      <c r="Q14" s="530">
        <v>0</v>
      </c>
      <c r="R14" s="77">
        <f t="shared" si="0"/>
        <v>0</v>
      </c>
      <c r="S14" s="530">
        <v>3</v>
      </c>
      <c r="T14" s="530">
        <v>0</v>
      </c>
      <c r="U14" s="530">
        <v>47</v>
      </c>
      <c r="V14" s="530">
        <v>0</v>
      </c>
      <c r="W14" s="530">
        <v>0</v>
      </c>
      <c r="X14" s="530">
        <v>0</v>
      </c>
      <c r="Y14" s="532" t="s">
        <v>385</v>
      </c>
    </row>
    <row r="15" spans="1:25" ht="23.25" customHeight="1" x14ac:dyDescent="0.25">
      <c r="A15" s="527" t="s">
        <v>17</v>
      </c>
      <c r="B15" s="527" t="s">
        <v>17</v>
      </c>
      <c r="C15" s="527" t="s">
        <v>88</v>
      </c>
      <c r="D15" s="527" t="s">
        <v>25</v>
      </c>
      <c r="E15" s="527">
        <v>23</v>
      </c>
      <c r="F15" s="527" t="s">
        <v>640</v>
      </c>
      <c r="G15" s="527" t="s">
        <v>870</v>
      </c>
      <c r="H15" s="527" t="s">
        <v>871</v>
      </c>
      <c r="I15" s="527" t="s">
        <v>853</v>
      </c>
      <c r="J15" s="517" t="s">
        <v>854</v>
      </c>
      <c r="K15" s="527" t="s">
        <v>855</v>
      </c>
      <c r="L15" s="527" t="s">
        <v>22</v>
      </c>
      <c r="M15" s="528">
        <v>52</v>
      </c>
      <c r="N15" s="528">
        <v>20</v>
      </c>
      <c r="O15" s="529"/>
      <c r="P15" s="530">
        <v>52</v>
      </c>
      <c r="Q15" s="530">
        <v>12</v>
      </c>
      <c r="R15" s="77">
        <f t="shared" si="0"/>
        <v>60</v>
      </c>
      <c r="S15" s="530">
        <v>39</v>
      </c>
      <c r="T15" s="530">
        <v>9</v>
      </c>
      <c r="U15" s="530">
        <v>1759</v>
      </c>
      <c r="V15" s="530">
        <v>14</v>
      </c>
      <c r="W15" s="530">
        <v>24</v>
      </c>
      <c r="X15" s="530">
        <v>2213</v>
      </c>
      <c r="Y15" s="262" t="s">
        <v>856</v>
      </c>
    </row>
    <row r="16" spans="1:25" ht="23.25" customHeight="1" x14ac:dyDescent="0.25">
      <c r="A16" s="527" t="s">
        <v>17</v>
      </c>
      <c r="B16" s="527" t="s">
        <v>17</v>
      </c>
      <c r="C16" s="527" t="s">
        <v>88</v>
      </c>
      <c r="D16" s="527" t="s">
        <v>25</v>
      </c>
      <c r="E16" s="527" t="s">
        <v>869</v>
      </c>
      <c r="F16" s="527" t="s">
        <v>872</v>
      </c>
      <c r="G16" s="527" t="s">
        <v>873</v>
      </c>
      <c r="H16" s="527" t="s">
        <v>871</v>
      </c>
      <c r="I16" s="527" t="s">
        <v>874</v>
      </c>
      <c r="J16" s="518" t="s">
        <v>875</v>
      </c>
      <c r="K16" s="527" t="s">
        <v>855</v>
      </c>
      <c r="L16" s="527" t="s">
        <v>22</v>
      </c>
      <c r="M16" s="528">
        <v>52</v>
      </c>
      <c r="N16" s="528">
        <v>24</v>
      </c>
      <c r="O16" s="529" t="s">
        <v>876</v>
      </c>
      <c r="P16" s="530">
        <v>52</v>
      </c>
      <c r="Q16" s="530">
        <v>0</v>
      </c>
      <c r="R16" s="77">
        <f t="shared" si="0"/>
        <v>0</v>
      </c>
      <c r="S16" s="530">
        <v>3</v>
      </c>
      <c r="T16" s="530">
        <v>0</v>
      </c>
      <c r="U16" s="530">
        <v>47</v>
      </c>
      <c r="V16" s="530">
        <v>0</v>
      </c>
      <c r="W16" s="530">
        <v>0</v>
      </c>
      <c r="X16" s="530">
        <v>0</v>
      </c>
      <c r="Y16" s="532" t="s">
        <v>385</v>
      </c>
    </row>
    <row r="17" spans="1:25" ht="66.75" customHeight="1" x14ac:dyDescent="0.25">
      <c r="A17" s="527" t="s">
        <v>17</v>
      </c>
      <c r="B17" s="527" t="s">
        <v>17</v>
      </c>
      <c r="C17" s="527" t="s">
        <v>88</v>
      </c>
      <c r="D17" s="527" t="s">
        <v>25</v>
      </c>
      <c r="E17" s="527">
        <v>23</v>
      </c>
      <c r="F17" s="527" t="s">
        <v>872</v>
      </c>
      <c r="G17" s="529" t="s">
        <v>877</v>
      </c>
      <c r="H17" s="527" t="s">
        <v>871</v>
      </c>
      <c r="I17" s="527" t="s">
        <v>853</v>
      </c>
      <c r="J17" s="518" t="s">
        <v>854</v>
      </c>
      <c r="K17" s="517" t="s">
        <v>855</v>
      </c>
      <c r="L17" s="527" t="s">
        <v>22</v>
      </c>
      <c r="M17" s="528">
        <v>52</v>
      </c>
      <c r="N17" s="528">
        <v>20</v>
      </c>
      <c r="O17" s="518"/>
      <c r="P17" s="530">
        <v>52</v>
      </c>
      <c r="Q17" s="530">
        <v>10</v>
      </c>
      <c r="R17" s="77">
        <f t="shared" si="0"/>
        <v>50</v>
      </c>
      <c r="S17" s="530">
        <v>39</v>
      </c>
      <c r="T17" s="530">
        <v>10</v>
      </c>
      <c r="U17" s="530">
        <v>1759</v>
      </c>
      <c r="V17" s="530">
        <v>18</v>
      </c>
      <c r="W17" s="530">
        <v>19</v>
      </c>
      <c r="X17" s="530">
        <v>2007</v>
      </c>
      <c r="Y17" s="532" t="s">
        <v>878</v>
      </c>
    </row>
    <row r="18" spans="1:25" ht="79.2" x14ac:dyDescent="0.25">
      <c r="A18" s="527" t="s">
        <v>17</v>
      </c>
      <c r="B18" s="527" t="s">
        <v>17</v>
      </c>
      <c r="C18" s="527" t="s">
        <v>88</v>
      </c>
      <c r="D18" s="527" t="s">
        <v>25</v>
      </c>
      <c r="E18" s="527">
        <v>24</v>
      </c>
      <c r="F18" s="527" t="s">
        <v>872</v>
      </c>
      <c r="G18" s="527" t="s">
        <v>879</v>
      </c>
      <c r="H18" s="527" t="s">
        <v>871</v>
      </c>
      <c r="I18" s="527" t="s">
        <v>880</v>
      </c>
      <c r="J18" s="518" t="s">
        <v>854</v>
      </c>
      <c r="K18" s="517" t="s">
        <v>855</v>
      </c>
      <c r="L18" s="527" t="s">
        <v>22</v>
      </c>
      <c r="M18" s="528">
        <v>52</v>
      </c>
      <c r="N18" s="528">
        <v>20</v>
      </c>
      <c r="O18" s="518" t="s">
        <v>881</v>
      </c>
      <c r="P18" s="530">
        <v>52</v>
      </c>
      <c r="Q18" s="530">
        <v>5</v>
      </c>
      <c r="R18" s="77">
        <f t="shared" si="0"/>
        <v>25</v>
      </c>
      <c r="S18" s="530">
        <v>22</v>
      </c>
      <c r="T18" s="530">
        <v>3</v>
      </c>
      <c r="U18" s="530">
        <v>441</v>
      </c>
      <c r="V18" s="530">
        <v>7</v>
      </c>
      <c r="W18" s="530">
        <v>1</v>
      </c>
      <c r="X18" s="530">
        <v>295</v>
      </c>
      <c r="Y18" s="532" t="s">
        <v>882</v>
      </c>
    </row>
    <row r="19" spans="1:25" ht="79.2" x14ac:dyDescent="0.25">
      <c r="A19" s="527" t="s">
        <v>17</v>
      </c>
      <c r="B19" s="527" t="s">
        <v>17</v>
      </c>
      <c r="C19" s="527" t="s">
        <v>88</v>
      </c>
      <c r="D19" s="527" t="s">
        <v>25</v>
      </c>
      <c r="E19" s="527">
        <v>25</v>
      </c>
      <c r="F19" s="527" t="s">
        <v>872</v>
      </c>
      <c r="G19" s="529" t="s">
        <v>883</v>
      </c>
      <c r="H19" s="527" t="s">
        <v>871</v>
      </c>
      <c r="I19" s="527" t="s">
        <v>880</v>
      </c>
      <c r="J19" s="518" t="s">
        <v>854</v>
      </c>
      <c r="K19" s="517" t="s">
        <v>855</v>
      </c>
      <c r="L19" s="527" t="s">
        <v>22</v>
      </c>
      <c r="M19" s="528">
        <v>52</v>
      </c>
      <c r="N19" s="528">
        <v>20</v>
      </c>
      <c r="O19" s="518" t="s">
        <v>881</v>
      </c>
      <c r="P19" s="530">
        <v>52</v>
      </c>
      <c r="Q19" s="530">
        <v>0</v>
      </c>
      <c r="R19" s="77">
        <f t="shared" si="0"/>
        <v>0</v>
      </c>
      <c r="S19" s="530">
        <v>34</v>
      </c>
      <c r="T19" s="530">
        <v>0</v>
      </c>
      <c r="U19" s="530">
        <v>520</v>
      </c>
      <c r="V19" s="530">
        <v>0</v>
      </c>
      <c r="W19" s="530">
        <v>0</v>
      </c>
      <c r="X19" s="530">
        <v>0</v>
      </c>
      <c r="Y19" s="532" t="s">
        <v>884</v>
      </c>
    </row>
    <row r="20" spans="1:25" ht="79.2" x14ac:dyDescent="0.25">
      <c r="A20" s="527" t="s">
        <v>17</v>
      </c>
      <c r="B20" s="527" t="s">
        <v>17</v>
      </c>
      <c r="C20" s="527" t="s">
        <v>88</v>
      </c>
      <c r="D20" s="527" t="s">
        <v>25</v>
      </c>
      <c r="E20" s="527">
        <v>25</v>
      </c>
      <c r="F20" s="527" t="s">
        <v>872</v>
      </c>
      <c r="G20" s="529" t="s">
        <v>885</v>
      </c>
      <c r="H20" s="527" t="s">
        <v>871</v>
      </c>
      <c r="I20" s="527" t="s">
        <v>880</v>
      </c>
      <c r="J20" s="518" t="s">
        <v>854</v>
      </c>
      <c r="K20" s="517" t="s">
        <v>855</v>
      </c>
      <c r="L20" s="527" t="s">
        <v>22</v>
      </c>
      <c r="M20" s="528">
        <v>52</v>
      </c>
      <c r="N20" s="528">
        <v>20</v>
      </c>
      <c r="O20" s="518" t="s">
        <v>881</v>
      </c>
      <c r="P20" s="530">
        <v>52</v>
      </c>
      <c r="Q20" s="530">
        <v>0</v>
      </c>
      <c r="R20" s="77">
        <f t="shared" si="0"/>
        <v>0</v>
      </c>
      <c r="S20" s="530">
        <v>0</v>
      </c>
      <c r="T20" s="530">
        <v>0</v>
      </c>
      <c r="U20" s="530">
        <v>0</v>
      </c>
      <c r="V20" s="530">
        <v>0</v>
      </c>
      <c r="W20" s="530">
        <v>0</v>
      </c>
      <c r="X20" s="530">
        <v>0</v>
      </c>
      <c r="Y20" s="532" t="s">
        <v>886</v>
      </c>
    </row>
    <row r="21" spans="1:25" ht="39.6" x14ac:dyDescent="0.25">
      <c r="A21" s="529" t="s">
        <v>17</v>
      </c>
      <c r="B21" s="518" t="s">
        <v>17</v>
      </c>
      <c r="C21" s="517" t="s">
        <v>88</v>
      </c>
      <c r="D21" s="517" t="s">
        <v>25</v>
      </c>
      <c r="E21" s="529">
        <v>30</v>
      </c>
      <c r="F21" s="527" t="s">
        <v>872</v>
      </c>
      <c r="G21" s="517" t="s">
        <v>887</v>
      </c>
      <c r="H21" s="518" t="s">
        <v>888</v>
      </c>
      <c r="I21" s="518" t="s">
        <v>889</v>
      </c>
      <c r="J21" s="518" t="s">
        <v>890</v>
      </c>
      <c r="K21" s="518" t="s">
        <v>855</v>
      </c>
      <c r="L21" s="520" t="s">
        <v>22</v>
      </c>
      <c r="M21" s="533">
        <v>134</v>
      </c>
      <c r="N21" s="533">
        <v>12</v>
      </c>
      <c r="O21" s="529" t="s">
        <v>891</v>
      </c>
      <c r="P21" s="521">
        <v>52</v>
      </c>
      <c r="Q21" s="534">
        <v>7</v>
      </c>
      <c r="R21" s="77">
        <f t="shared" si="0"/>
        <v>58.333333333333336</v>
      </c>
      <c r="S21" s="530">
        <v>11</v>
      </c>
      <c r="T21" s="521">
        <v>2</v>
      </c>
      <c r="U21" s="530">
        <v>139</v>
      </c>
      <c r="V21" s="521">
        <v>7</v>
      </c>
      <c r="W21" s="534">
        <v>7</v>
      </c>
      <c r="X21" s="534">
        <v>5935</v>
      </c>
      <c r="Y21" s="535" t="s">
        <v>892</v>
      </c>
    </row>
    <row r="22" spans="1:25" ht="26.4" x14ac:dyDescent="0.25">
      <c r="A22" s="529" t="s">
        <v>17</v>
      </c>
      <c r="B22" s="529" t="s">
        <v>17</v>
      </c>
      <c r="C22" s="527" t="s">
        <v>88</v>
      </c>
      <c r="D22" s="527" t="s">
        <v>25</v>
      </c>
      <c r="E22" s="529">
        <v>30</v>
      </c>
      <c r="F22" s="527" t="s">
        <v>872</v>
      </c>
      <c r="G22" s="517" t="s">
        <v>893</v>
      </c>
      <c r="H22" s="518" t="s">
        <v>894</v>
      </c>
      <c r="I22" s="518" t="s">
        <v>895</v>
      </c>
      <c r="J22" s="518" t="s">
        <v>890</v>
      </c>
      <c r="K22" s="518" t="s">
        <v>855</v>
      </c>
      <c r="L22" s="520" t="s">
        <v>22</v>
      </c>
      <c r="M22" s="533">
        <v>224.7</v>
      </c>
      <c r="N22" s="533">
        <v>6</v>
      </c>
      <c r="O22" s="536" t="s">
        <v>896</v>
      </c>
      <c r="P22" s="235">
        <v>493</v>
      </c>
      <c r="Q22" s="256">
        <v>6</v>
      </c>
      <c r="R22" s="77">
        <f t="shared" si="0"/>
        <v>100</v>
      </c>
      <c r="S22" s="530">
        <v>54</v>
      </c>
      <c r="T22" s="235">
        <v>3</v>
      </c>
      <c r="U22" s="530">
        <v>1266</v>
      </c>
      <c r="V22" s="235">
        <v>6</v>
      </c>
      <c r="W22" s="256">
        <v>8</v>
      </c>
      <c r="X22" s="256">
        <v>2132</v>
      </c>
      <c r="Y22" s="537"/>
    </row>
    <row r="23" spans="1:25" ht="26.4" x14ac:dyDescent="0.25">
      <c r="A23" s="529" t="s">
        <v>17</v>
      </c>
      <c r="B23" s="529" t="s">
        <v>17</v>
      </c>
      <c r="C23" s="527" t="s">
        <v>88</v>
      </c>
      <c r="D23" s="527" t="s">
        <v>25</v>
      </c>
      <c r="E23" s="529">
        <v>31</v>
      </c>
      <c r="F23" s="527" t="s">
        <v>872</v>
      </c>
      <c r="G23" s="517" t="s">
        <v>897</v>
      </c>
      <c r="H23" s="518" t="s">
        <v>894</v>
      </c>
      <c r="I23" s="518" t="s">
        <v>895</v>
      </c>
      <c r="J23" s="518" t="s">
        <v>890</v>
      </c>
      <c r="K23" s="518" t="s">
        <v>855</v>
      </c>
      <c r="L23" s="520" t="s">
        <v>22</v>
      </c>
      <c r="M23" s="533">
        <v>38</v>
      </c>
      <c r="N23" s="533">
        <v>6</v>
      </c>
      <c r="O23" s="536" t="s">
        <v>896</v>
      </c>
      <c r="P23" s="235">
        <v>81</v>
      </c>
      <c r="Q23" s="256">
        <v>1</v>
      </c>
      <c r="R23" s="77">
        <f t="shared" si="0"/>
        <v>16.666666666666668</v>
      </c>
      <c r="S23" s="530">
        <v>26</v>
      </c>
      <c r="T23" s="235">
        <v>1</v>
      </c>
      <c r="U23" s="530">
        <v>253</v>
      </c>
      <c r="V23" s="235">
        <v>1</v>
      </c>
      <c r="W23" s="256">
        <v>5</v>
      </c>
      <c r="X23" s="256">
        <v>451</v>
      </c>
      <c r="Y23" s="537" t="s">
        <v>898</v>
      </c>
    </row>
    <row r="24" spans="1:25" ht="66" x14ac:dyDescent="0.25">
      <c r="A24" s="529" t="s">
        <v>17</v>
      </c>
      <c r="B24" s="529" t="s">
        <v>17</v>
      </c>
      <c r="C24" s="527" t="s">
        <v>88</v>
      </c>
      <c r="D24" s="527" t="s">
        <v>25</v>
      </c>
      <c r="E24" s="529">
        <v>31</v>
      </c>
      <c r="F24" s="527" t="s">
        <v>872</v>
      </c>
      <c r="G24" s="517" t="s">
        <v>899</v>
      </c>
      <c r="H24" s="518" t="s">
        <v>871</v>
      </c>
      <c r="I24" s="518" t="s">
        <v>874</v>
      </c>
      <c r="J24" s="518" t="s">
        <v>890</v>
      </c>
      <c r="K24" s="518" t="s">
        <v>29</v>
      </c>
      <c r="L24" s="520" t="s">
        <v>22</v>
      </c>
      <c r="M24" s="533">
        <v>5</v>
      </c>
      <c r="N24" s="533">
        <v>3</v>
      </c>
      <c r="O24" s="536" t="s">
        <v>900</v>
      </c>
      <c r="P24" s="235">
        <v>5</v>
      </c>
      <c r="Q24" s="256">
        <v>3</v>
      </c>
      <c r="R24" s="77">
        <f t="shared" si="0"/>
        <v>100</v>
      </c>
      <c r="S24" s="530">
        <v>29</v>
      </c>
      <c r="T24" s="235">
        <v>3</v>
      </c>
      <c r="U24" s="530">
        <v>166</v>
      </c>
      <c r="V24" s="235">
        <v>3</v>
      </c>
      <c r="W24" s="256">
        <v>7</v>
      </c>
      <c r="X24" s="256">
        <v>685</v>
      </c>
      <c r="Y24" s="532" t="s">
        <v>901</v>
      </c>
    </row>
    <row r="25" spans="1:25" ht="66" x14ac:dyDescent="0.25">
      <c r="A25" s="529" t="s">
        <v>17</v>
      </c>
      <c r="B25" s="529" t="s">
        <v>17</v>
      </c>
      <c r="C25" s="527" t="s">
        <v>88</v>
      </c>
      <c r="D25" s="527" t="s">
        <v>25</v>
      </c>
      <c r="E25" s="529">
        <v>31</v>
      </c>
      <c r="F25" s="527" t="s">
        <v>872</v>
      </c>
      <c r="G25" s="517" t="s">
        <v>902</v>
      </c>
      <c r="H25" s="518" t="s">
        <v>871</v>
      </c>
      <c r="I25" s="518" t="s">
        <v>874</v>
      </c>
      <c r="J25" s="518" t="s">
        <v>890</v>
      </c>
      <c r="K25" s="518" t="s">
        <v>29</v>
      </c>
      <c r="L25" s="520" t="s">
        <v>22</v>
      </c>
      <c r="M25" s="533">
        <v>5</v>
      </c>
      <c r="N25" s="533">
        <v>3</v>
      </c>
      <c r="O25" s="536" t="s">
        <v>900</v>
      </c>
      <c r="P25" s="235">
        <v>5</v>
      </c>
      <c r="Q25" s="256">
        <v>3</v>
      </c>
      <c r="R25" s="77">
        <f t="shared" si="0"/>
        <v>100</v>
      </c>
      <c r="S25" s="530">
        <v>29</v>
      </c>
      <c r="T25" s="235">
        <v>3</v>
      </c>
      <c r="U25" s="530">
        <v>166</v>
      </c>
      <c r="V25" s="235">
        <v>3</v>
      </c>
      <c r="W25" s="256">
        <v>7</v>
      </c>
      <c r="X25" s="256">
        <v>756</v>
      </c>
      <c r="Y25" s="532" t="s">
        <v>901</v>
      </c>
    </row>
    <row r="26" spans="1:25" ht="66" x14ac:dyDescent="0.25">
      <c r="A26" s="529" t="s">
        <v>17</v>
      </c>
      <c r="B26" s="529" t="s">
        <v>17</v>
      </c>
      <c r="C26" s="527" t="s">
        <v>88</v>
      </c>
      <c r="D26" s="527" t="s">
        <v>25</v>
      </c>
      <c r="E26" s="529">
        <v>31</v>
      </c>
      <c r="F26" s="527" t="s">
        <v>872</v>
      </c>
      <c r="G26" s="517" t="s">
        <v>903</v>
      </c>
      <c r="H26" s="518" t="s">
        <v>871</v>
      </c>
      <c r="I26" s="518" t="s">
        <v>874</v>
      </c>
      <c r="J26" s="518" t="s">
        <v>890</v>
      </c>
      <c r="K26" s="518" t="s">
        <v>29</v>
      </c>
      <c r="L26" s="520" t="s">
        <v>22</v>
      </c>
      <c r="M26" s="533">
        <v>5</v>
      </c>
      <c r="N26" s="533">
        <v>3</v>
      </c>
      <c r="O26" s="536" t="s">
        <v>900</v>
      </c>
      <c r="P26" s="235">
        <v>5</v>
      </c>
      <c r="Q26" s="256">
        <v>3</v>
      </c>
      <c r="R26" s="77">
        <f t="shared" si="0"/>
        <v>100</v>
      </c>
      <c r="S26" s="530">
        <v>29</v>
      </c>
      <c r="T26" s="235">
        <v>3</v>
      </c>
      <c r="U26" s="530">
        <v>166</v>
      </c>
      <c r="V26" s="235">
        <v>3</v>
      </c>
      <c r="W26" s="256">
        <v>6</v>
      </c>
      <c r="X26" s="256">
        <v>1038</v>
      </c>
      <c r="Y26" s="532" t="s">
        <v>901</v>
      </c>
    </row>
    <row r="27" spans="1:25" ht="66" x14ac:dyDescent="0.25">
      <c r="A27" s="529" t="s">
        <v>17</v>
      </c>
      <c r="B27" s="529" t="s">
        <v>17</v>
      </c>
      <c r="C27" s="527" t="s">
        <v>88</v>
      </c>
      <c r="D27" s="527" t="s">
        <v>25</v>
      </c>
      <c r="E27" s="529">
        <v>31</v>
      </c>
      <c r="F27" s="527" t="s">
        <v>872</v>
      </c>
      <c r="G27" s="517" t="s">
        <v>904</v>
      </c>
      <c r="H27" s="518" t="s">
        <v>871</v>
      </c>
      <c r="I27" s="518" t="s">
        <v>874</v>
      </c>
      <c r="J27" s="518" t="s">
        <v>890</v>
      </c>
      <c r="K27" s="518" t="s">
        <v>29</v>
      </c>
      <c r="L27" s="520" t="s">
        <v>22</v>
      </c>
      <c r="M27" s="533">
        <v>5</v>
      </c>
      <c r="N27" s="533">
        <v>3</v>
      </c>
      <c r="O27" s="536" t="s">
        <v>900</v>
      </c>
      <c r="P27" s="235">
        <v>5</v>
      </c>
      <c r="Q27" s="256">
        <v>2</v>
      </c>
      <c r="R27" s="77">
        <f t="shared" si="0"/>
        <v>66.666666666666671</v>
      </c>
      <c r="S27" s="530">
        <v>29</v>
      </c>
      <c r="T27" s="235">
        <v>1</v>
      </c>
      <c r="U27" s="530">
        <v>166</v>
      </c>
      <c r="V27" s="235">
        <v>2</v>
      </c>
      <c r="W27" s="256">
        <v>7</v>
      </c>
      <c r="X27" s="256">
        <v>686</v>
      </c>
      <c r="Y27" s="532" t="s">
        <v>901</v>
      </c>
    </row>
    <row r="28" spans="1:25" ht="66" x14ac:dyDescent="0.25">
      <c r="A28" s="529" t="s">
        <v>17</v>
      </c>
      <c r="B28" s="529" t="s">
        <v>17</v>
      </c>
      <c r="C28" s="527" t="s">
        <v>88</v>
      </c>
      <c r="D28" s="527" t="s">
        <v>25</v>
      </c>
      <c r="E28" s="529">
        <v>31</v>
      </c>
      <c r="F28" s="527" t="s">
        <v>872</v>
      </c>
      <c r="G28" s="517" t="s">
        <v>905</v>
      </c>
      <c r="H28" s="518" t="s">
        <v>871</v>
      </c>
      <c r="I28" s="518" t="s">
        <v>874</v>
      </c>
      <c r="J28" s="518" t="s">
        <v>890</v>
      </c>
      <c r="K28" s="518" t="s">
        <v>29</v>
      </c>
      <c r="L28" s="520" t="s">
        <v>22</v>
      </c>
      <c r="M28" s="533">
        <v>5</v>
      </c>
      <c r="N28" s="533">
        <v>3</v>
      </c>
      <c r="O28" s="536" t="s">
        <v>900</v>
      </c>
      <c r="P28" s="235">
        <v>5</v>
      </c>
      <c r="Q28" s="256">
        <v>3</v>
      </c>
      <c r="R28" s="77">
        <f t="shared" si="0"/>
        <v>100</v>
      </c>
      <c r="S28" s="530">
        <v>29</v>
      </c>
      <c r="T28" s="235">
        <v>2</v>
      </c>
      <c r="U28" s="530">
        <v>166</v>
      </c>
      <c r="V28" s="235">
        <v>3</v>
      </c>
      <c r="W28" s="256">
        <v>7</v>
      </c>
      <c r="X28" s="256">
        <v>794</v>
      </c>
      <c r="Y28" s="532" t="s">
        <v>901</v>
      </c>
    </row>
    <row r="29" spans="1:25" ht="105.6" x14ac:dyDescent="0.25">
      <c r="A29" s="527" t="s">
        <v>17</v>
      </c>
      <c r="B29" s="527" t="s">
        <v>17</v>
      </c>
      <c r="C29" s="527" t="s">
        <v>88</v>
      </c>
      <c r="D29" s="527" t="s">
        <v>25</v>
      </c>
      <c r="E29" s="527" t="s">
        <v>89</v>
      </c>
      <c r="F29" s="527" t="s">
        <v>872</v>
      </c>
      <c r="G29" s="529" t="s">
        <v>906</v>
      </c>
      <c r="H29" s="527" t="s">
        <v>852</v>
      </c>
      <c r="I29" s="527" t="s">
        <v>29</v>
      </c>
      <c r="J29" s="517" t="s">
        <v>29</v>
      </c>
      <c r="K29" s="517" t="s">
        <v>29</v>
      </c>
      <c r="L29" s="527" t="s">
        <v>22</v>
      </c>
      <c r="M29" s="528">
        <v>444.7</v>
      </c>
      <c r="N29" s="528">
        <v>0</v>
      </c>
      <c r="O29" s="529" t="s">
        <v>907</v>
      </c>
      <c r="P29" s="530">
        <v>373</v>
      </c>
      <c r="Q29" s="530">
        <v>0</v>
      </c>
      <c r="R29" s="77" t="s">
        <v>19</v>
      </c>
      <c r="S29" s="530">
        <v>373</v>
      </c>
      <c r="T29" s="530">
        <v>0</v>
      </c>
      <c r="U29" s="530">
        <v>18143</v>
      </c>
      <c r="V29" s="530">
        <v>0</v>
      </c>
      <c r="W29" s="530">
        <v>0</v>
      </c>
      <c r="X29" s="530">
        <v>0</v>
      </c>
      <c r="Y29" s="537" t="s">
        <v>868</v>
      </c>
    </row>
    <row r="30" spans="1:25" ht="145.19999999999999" x14ac:dyDescent="0.25">
      <c r="A30" s="529" t="s">
        <v>17</v>
      </c>
      <c r="B30" s="529" t="s">
        <v>17</v>
      </c>
      <c r="C30" s="527" t="s">
        <v>88</v>
      </c>
      <c r="D30" s="464" t="s">
        <v>285</v>
      </c>
      <c r="E30" s="527" t="s">
        <v>908</v>
      </c>
      <c r="F30" s="527" t="s">
        <v>909</v>
      </c>
      <c r="G30" s="517" t="s">
        <v>910</v>
      </c>
      <c r="H30" s="518" t="s">
        <v>852</v>
      </c>
      <c r="I30" s="518" t="s">
        <v>895</v>
      </c>
      <c r="J30" s="518" t="s">
        <v>890</v>
      </c>
      <c r="K30" s="518" t="s">
        <v>911</v>
      </c>
      <c r="L30" s="527" t="s">
        <v>22</v>
      </c>
      <c r="M30" s="533">
        <v>17</v>
      </c>
      <c r="N30" s="533">
        <v>1</v>
      </c>
      <c r="O30" s="529" t="s">
        <v>912</v>
      </c>
      <c r="P30" s="521">
        <v>4</v>
      </c>
      <c r="Q30" s="534">
        <v>0</v>
      </c>
      <c r="R30" s="203">
        <v>0</v>
      </c>
      <c r="S30" s="521">
        <v>4</v>
      </c>
      <c r="T30" s="534">
        <v>0</v>
      </c>
      <c r="U30" s="534">
        <v>109</v>
      </c>
      <c r="V30" s="534">
        <v>0</v>
      </c>
      <c r="W30" s="534">
        <v>0</v>
      </c>
      <c r="X30" s="534">
        <v>0</v>
      </c>
      <c r="Y30" s="538" t="s">
        <v>913</v>
      </c>
    </row>
    <row r="31" spans="1:25" ht="145.19999999999999" x14ac:dyDescent="0.25">
      <c r="A31" s="529" t="s">
        <v>17</v>
      </c>
      <c r="B31" s="529" t="s">
        <v>17</v>
      </c>
      <c r="C31" s="527" t="s">
        <v>88</v>
      </c>
      <c r="D31" s="464" t="s">
        <v>285</v>
      </c>
      <c r="E31" s="527" t="s">
        <v>914</v>
      </c>
      <c r="F31" s="527" t="s">
        <v>909</v>
      </c>
      <c r="G31" s="517" t="s">
        <v>915</v>
      </c>
      <c r="H31" s="518" t="s">
        <v>852</v>
      </c>
      <c r="I31" s="518" t="s">
        <v>895</v>
      </c>
      <c r="J31" s="518" t="s">
        <v>890</v>
      </c>
      <c r="K31" s="518" t="s">
        <v>911</v>
      </c>
      <c r="L31" s="527" t="s">
        <v>22</v>
      </c>
      <c r="M31" s="533">
        <v>127</v>
      </c>
      <c r="N31" s="533">
        <v>2</v>
      </c>
      <c r="O31" s="529" t="s">
        <v>912</v>
      </c>
      <c r="P31" s="235">
        <v>43</v>
      </c>
      <c r="Q31" s="256">
        <v>2</v>
      </c>
      <c r="R31" s="203">
        <v>100</v>
      </c>
      <c r="S31" s="235">
        <v>43</v>
      </c>
      <c r="T31" s="256">
        <v>2</v>
      </c>
      <c r="U31" s="256">
        <v>3571</v>
      </c>
      <c r="V31" s="256">
        <v>6</v>
      </c>
      <c r="W31" s="256">
        <v>20</v>
      </c>
      <c r="X31" s="256">
        <v>2045</v>
      </c>
      <c r="Y31" s="263" t="s">
        <v>370</v>
      </c>
    </row>
    <row r="32" spans="1:25" ht="34.799999999999997" x14ac:dyDescent="0.25">
      <c r="A32" s="527" t="s">
        <v>17</v>
      </c>
      <c r="B32" s="527" t="s">
        <v>17</v>
      </c>
      <c r="C32" s="527" t="s">
        <v>544</v>
      </c>
      <c r="D32" s="527" t="s">
        <v>25</v>
      </c>
      <c r="E32" s="527">
        <v>20</v>
      </c>
      <c r="F32" s="527" t="s">
        <v>916</v>
      </c>
      <c r="G32" s="527" t="s">
        <v>917</v>
      </c>
      <c r="H32" s="527" t="s">
        <v>918</v>
      </c>
      <c r="I32" s="527" t="s">
        <v>880</v>
      </c>
      <c r="J32" s="517" t="s">
        <v>875</v>
      </c>
      <c r="K32" s="517" t="s">
        <v>855</v>
      </c>
      <c r="L32" s="520" t="s">
        <v>22</v>
      </c>
      <c r="M32" s="528">
        <v>120.3</v>
      </c>
      <c r="N32" s="528" t="s">
        <v>919</v>
      </c>
      <c r="O32" s="529" t="s">
        <v>920</v>
      </c>
      <c r="P32" s="530">
        <v>56</v>
      </c>
      <c r="Q32" s="530">
        <v>20</v>
      </c>
      <c r="R32" s="77" t="s">
        <v>19</v>
      </c>
      <c r="S32" s="530">
        <v>14</v>
      </c>
      <c r="T32" s="530">
        <v>9</v>
      </c>
      <c r="U32" s="530">
        <v>56</v>
      </c>
      <c r="V32" s="530">
        <v>20</v>
      </c>
      <c r="W32" s="530">
        <v>2</v>
      </c>
      <c r="X32" s="530">
        <v>1902</v>
      </c>
      <c r="Y32" s="532" t="s">
        <v>921</v>
      </c>
    </row>
    <row r="33" spans="1:25" ht="34.799999999999997" x14ac:dyDescent="0.25">
      <c r="A33" s="527" t="s">
        <v>17</v>
      </c>
      <c r="B33" s="527" t="s">
        <v>17</v>
      </c>
      <c r="C33" s="527" t="s">
        <v>544</v>
      </c>
      <c r="D33" s="527" t="s">
        <v>25</v>
      </c>
      <c r="E33" s="527">
        <v>21</v>
      </c>
      <c r="F33" s="527" t="s">
        <v>916</v>
      </c>
      <c r="G33" s="527" t="s">
        <v>922</v>
      </c>
      <c r="H33" s="527" t="s">
        <v>918</v>
      </c>
      <c r="I33" s="527" t="s">
        <v>880</v>
      </c>
      <c r="J33" s="517" t="s">
        <v>875</v>
      </c>
      <c r="K33" s="517" t="s">
        <v>855</v>
      </c>
      <c r="L33" s="520" t="s">
        <v>22</v>
      </c>
      <c r="M33" s="528">
        <v>92.3</v>
      </c>
      <c r="N33" s="528" t="s">
        <v>919</v>
      </c>
      <c r="O33" s="529" t="s">
        <v>920</v>
      </c>
      <c r="P33" s="530">
        <v>44</v>
      </c>
      <c r="Q33" s="530">
        <v>14</v>
      </c>
      <c r="R33" s="77" t="s">
        <v>19</v>
      </c>
      <c r="S33" s="530">
        <v>7</v>
      </c>
      <c r="T33" s="530">
        <v>5</v>
      </c>
      <c r="U33" s="530">
        <v>44</v>
      </c>
      <c r="V33" s="530">
        <v>14</v>
      </c>
      <c r="W33" s="530">
        <v>2</v>
      </c>
      <c r="X33" s="530">
        <v>1071</v>
      </c>
      <c r="Y33" s="532" t="s">
        <v>921</v>
      </c>
    </row>
    <row r="34" spans="1:25" ht="34.799999999999997" x14ac:dyDescent="0.25">
      <c r="A34" s="527" t="s">
        <v>17</v>
      </c>
      <c r="B34" s="527" t="s">
        <v>17</v>
      </c>
      <c r="C34" s="527" t="s">
        <v>544</v>
      </c>
      <c r="D34" s="527" t="s">
        <v>25</v>
      </c>
      <c r="E34" s="527">
        <v>20</v>
      </c>
      <c r="F34" s="527" t="s">
        <v>916</v>
      </c>
      <c r="G34" s="527" t="s">
        <v>923</v>
      </c>
      <c r="H34" s="527" t="s">
        <v>924</v>
      </c>
      <c r="I34" s="527" t="s">
        <v>874</v>
      </c>
      <c r="J34" s="517" t="s">
        <v>875</v>
      </c>
      <c r="K34" s="517" t="s">
        <v>855</v>
      </c>
      <c r="L34" s="520" t="s">
        <v>22</v>
      </c>
      <c r="M34" s="528">
        <v>2481.9</v>
      </c>
      <c r="N34" s="528" t="s">
        <v>919</v>
      </c>
      <c r="O34" s="529" t="s">
        <v>920</v>
      </c>
      <c r="P34" s="530">
        <v>1885</v>
      </c>
      <c r="Q34" s="530">
        <v>86</v>
      </c>
      <c r="R34" s="77" t="s">
        <v>19</v>
      </c>
      <c r="S34" s="530">
        <v>87</v>
      </c>
      <c r="T34" s="530">
        <v>22</v>
      </c>
      <c r="U34" s="530">
        <v>1885</v>
      </c>
      <c r="V34" s="530">
        <v>86</v>
      </c>
      <c r="W34" s="530">
        <v>1</v>
      </c>
      <c r="X34" s="530">
        <v>878</v>
      </c>
      <c r="Y34" s="532" t="s">
        <v>921</v>
      </c>
    </row>
    <row r="35" spans="1:25" ht="34.799999999999997" x14ac:dyDescent="0.25">
      <c r="A35" s="527" t="s">
        <v>17</v>
      </c>
      <c r="B35" s="527" t="s">
        <v>17</v>
      </c>
      <c r="C35" s="527" t="s">
        <v>544</v>
      </c>
      <c r="D35" s="527" t="s">
        <v>25</v>
      </c>
      <c r="E35" s="527">
        <v>21</v>
      </c>
      <c r="F35" s="527" t="s">
        <v>916</v>
      </c>
      <c r="G35" s="527" t="s">
        <v>925</v>
      </c>
      <c r="H35" s="527" t="s">
        <v>924</v>
      </c>
      <c r="I35" s="527" t="s">
        <v>874</v>
      </c>
      <c r="J35" s="517" t="s">
        <v>875</v>
      </c>
      <c r="K35" s="517" t="s">
        <v>855</v>
      </c>
      <c r="L35" s="520" t="s">
        <v>22</v>
      </c>
      <c r="M35" s="528">
        <v>823.5</v>
      </c>
      <c r="N35" s="528" t="s">
        <v>919</v>
      </c>
      <c r="O35" s="529" t="s">
        <v>920</v>
      </c>
      <c r="P35" s="530">
        <v>437</v>
      </c>
      <c r="Q35" s="530">
        <v>35</v>
      </c>
      <c r="R35" s="77" t="s">
        <v>19</v>
      </c>
      <c r="S35" s="530">
        <v>43</v>
      </c>
      <c r="T35" s="530">
        <v>11</v>
      </c>
      <c r="U35" s="530">
        <v>437</v>
      </c>
      <c r="V35" s="530">
        <v>35</v>
      </c>
      <c r="W35" s="530">
        <v>1</v>
      </c>
      <c r="X35" s="530">
        <v>258</v>
      </c>
      <c r="Y35" s="532" t="s">
        <v>921</v>
      </c>
    </row>
    <row r="36" spans="1:25" ht="211.2" x14ac:dyDescent="0.25">
      <c r="A36" s="527" t="s">
        <v>17</v>
      </c>
      <c r="B36" s="527" t="s">
        <v>17</v>
      </c>
      <c r="C36" s="527" t="s">
        <v>544</v>
      </c>
      <c r="D36" s="527" t="s">
        <v>25</v>
      </c>
      <c r="E36" s="527">
        <v>20</v>
      </c>
      <c r="F36" s="527" t="s">
        <v>916</v>
      </c>
      <c r="G36" s="527" t="s">
        <v>926</v>
      </c>
      <c r="H36" s="527" t="s">
        <v>924</v>
      </c>
      <c r="I36" s="527" t="s">
        <v>874</v>
      </c>
      <c r="J36" s="517" t="s">
        <v>875</v>
      </c>
      <c r="K36" s="517" t="s">
        <v>855</v>
      </c>
      <c r="L36" s="520" t="s">
        <v>22</v>
      </c>
      <c r="M36" s="528">
        <v>1419</v>
      </c>
      <c r="N36" s="528" t="s">
        <v>919</v>
      </c>
      <c r="O36" s="529" t="s">
        <v>927</v>
      </c>
      <c r="P36" s="530">
        <v>1058</v>
      </c>
      <c r="Q36" s="530">
        <v>5</v>
      </c>
      <c r="R36" s="77" t="s">
        <v>19</v>
      </c>
      <c r="S36" s="530">
        <v>52</v>
      </c>
      <c r="T36" s="530">
        <v>4</v>
      </c>
      <c r="U36" s="530">
        <v>1058</v>
      </c>
      <c r="V36" s="530">
        <v>5</v>
      </c>
      <c r="W36" s="530">
        <v>1</v>
      </c>
      <c r="X36" s="530">
        <v>398</v>
      </c>
      <c r="Y36" s="532" t="s">
        <v>921</v>
      </c>
    </row>
    <row r="37" spans="1:25" ht="34.799999999999997" x14ac:dyDescent="0.25">
      <c r="A37" s="527" t="s">
        <v>17</v>
      </c>
      <c r="B37" s="527" t="s">
        <v>17</v>
      </c>
      <c r="C37" s="527" t="s">
        <v>88</v>
      </c>
      <c r="D37" s="527" t="s">
        <v>25</v>
      </c>
      <c r="E37" s="527">
        <v>24</v>
      </c>
      <c r="F37" s="527" t="s">
        <v>928</v>
      </c>
      <c r="G37" s="527" t="s">
        <v>929</v>
      </c>
      <c r="H37" s="527" t="s">
        <v>918</v>
      </c>
      <c r="I37" s="527" t="s">
        <v>880</v>
      </c>
      <c r="J37" s="517" t="s">
        <v>875</v>
      </c>
      <c r="K37" s="517" t="s">
        <v>855</v>
      </c>
      <c r="L37" s="520" t="s">
        <v>22</v>
      </c>
      <c r="M37" s="528">
        <v>39.299999999999997</v>
      </c>
      <c r="N37" s="528" t="s">
        <v>919</v>
      </c>
      <c r="O37" s="529" t="s">
        <v>920</v>
      </c>
      <c r="P37" s="530">
        <v>8</v>
      </c>
      <c r="Q37" s="530">
        <v>1</v>
      </c>
      <c r="R37" s="77" t="s">
        <v>19</v>
      </c>
      <c r="S37" s="530">
        <v>5</v>
      </c>
      <c r="T37" s="530">
        <v>1</v>
      </c>
      <c r="U37" s="530">
        <v>8</v>
      </c>
      <c r="V37" s="530">
        <v>1</v>
      </c>
      <c r="W37" s="530">
        <v>1</v>
      </c>
      <c r="X37" s="530">
        <v>65</v>
      </c>
      <c r="Y37" s="532" t="s">
        <v>921</v>
      </c>
    </row>
    <row r="38" spans="1:25" ht="103.2" x14ac:dyDescent="0.25">
      <c r="A38" s="527" t="s">
        <v>17</v>
      </c>
      <c r="B38" s="527" t="s">
        <v>17</v>
      </c>
      <c r="C38" s="527" t="s">
        <v>88</v>
      </c>
      <c r="D38" s="527" t="s">
        <v>25</v>
      </c>
      <c r="E38" s="527">
        <v>25</v>
      </c>
      <c r="F38" s="527" t="s">
        <v>928</v>
      </c>
      <c r="G38" s="527" t="s">
        <v>930</v>
      </c>
      <c r="H38" s="527" t="s">
        <v>918</v>
      </c>
      <c r="I38" s="527" t="s">
        <v>880</v>
      </c>
      <c r="J38" s="517" t="s">
        <v>875</v>
      </c>
      <c r="K38" s="517" t="s">
        <v>855</v>
      </c>
      <c r="L38" s="520" t="s">
        <v>22</v>
      </c>
      <c r="M38" s="528">
        <v>639.29999999999995</v>
      </c>
      <c r="N38" s="528" t="s">
        <v>919</v>
      </c>
      <c r="O38" s="529" t="s">
        <v>920</v>
      </c>
      <c r="P38" s="530">
        <v>785</v>
      </c>
      <c r="Q38" s="530">
        <v>54</v>
      </c>
      <c r="R38" s="77" t="s">
        <v>19</v>
      </c>
      <c r="S38" s="530">
        <v>43</v>
      </c>
      <c r="T38" s="530">
        <v>11</v>
      </c>
      <c r="U38" s="530">
        <v>785</v>
      </c>
      <c r="V38" s="530">
        <v>54</v>
      </c>
      <c r="W38" s="530">
        <v>2</v>
      </c>
      <c r="X38" s="530">
        <v>4574</v>
      </c>
      <c r="Y38" s="532" t="s">
        <v>931</v>
      </c>
    </row>
    <row r="39" spans="1:25" ht="103.2" x14ac:dyDescent="0.25">
      <c r="A39" s="527" t="s">
        <v>17</v>
      </c>
      <c r="B39" s="527" t="s">
        <v>17</v>
      </c>
      <c r="C39" s="527" t="s">
        <v>88</v>
      </c>
      <c r="D39" s="527" t="s">
        <v>25</v>
      </c>
      <c r="E39" s="527">
        <v>26</v>
      </c>
      <c r="F39" s="527" t="s">
        <v>928</v>
      </c>
      <c r="G39" s="527" t="s">
        <v>932</v>
      </c>
      <c r="H39" s="527" t="s">
        <v>918</v>
      </c>
      <c r="I39" s="527" t="s">
        <v>880</v>
      </c>
      <c r="J39" s="517" t="s">
        <v>875</v>
      </c>
      <c r="K39" s="517" t="s">
        <v>855</v>
      </c>
      <c r="L39" s="520" t="s">
        <v>22</v>
      </c>
      <c r="M39" s="528">
        <v>43</v>
      </c>
      <c r="N39" s="528" t="s">
        <v>919</v>
      </c>
      <c r="O39" s="529" t="s">
        <v>920</v>
      </c>
      <c r="P39" s="530">
        <v>42</v>
      </c>
      <c r="Q39" s="530">
        <v>5</v>
      </c>
      <c r="R39" s="77" t="s">
        <v>19</v>
      </c>
      <c r="S39" s="530">
        <v>11</v>
      </c>
      <c r="T39" s="530">
        <v>4</v>
      </c>
      <c r="U39" s="530">
        <v>42</v>
      </c>
      <c r="V39" s="530">
        <v>5</v>
      </c>
      <c r="W39" s="530">
        <v>2</v>
      </c>
      <c r="X39" s="530">
        <v>608</v>
      </c>
      <c r="Y39" s="532" t="s">
        <v>931</v>
      </c>
    </row>
    <row r="40" spans="1:25" ht="103.2" x14ac:dyDescent="0.25">
      <c r="A40" s="527" t="s">
        <v>17</v>
      </c>
      <c r="B40" s="527" t="s">
        <v>17</v>
      </c>
      <c r="C40" s="527" t="s">
        <v>88</v>
      </c>
      <c r="D40" s="527" t="s">
        <v>25</v>
      </c>
      <c r="E40" s="527">
        <v>27</v>
      </c>
      <c r="F40" s="527" t="s">
        <v>928</v>
      </c>
      <c r="G40" s="527" t="s">
        <v>933</v>
      </c>
      <c r="H40" s="527" t="s">
        <v>918</v>
      </c>
      <c r="I40" s="527" t="s">
        <v>880</v>
      </c>
      <c r="J40" s="517" t="s">
        <v>875</v>
      </c>
      <c r="K40" s="517" t="s">
        <v>855</v>
      </c>
      <c r="L40" s="520" t="s">
        <v>22</v>
      </c>
      <c r="M40" s="528">
        <v>526</v>
      </c>
      <c r="N40" s="528" t="s">
        <v>919</v>
      </c>
      <c r="O40" s="529" t="s">
        <v>920</v>
      </c>
      <c r="P40" s="530">
        <v>536</v>
      </c>
      <c r="Q40" s="530">
        <v>7</v>
      </c>
      <c r="R40" s="77" t="s">
        <v>19</v>
      </c>
      <c r="S40" s="530">
        <v>35</v>
      </c>
      <c r="T40" s="530">
        <v>6</v>
      </c>
      <c r="U40" s="530">
        <v>536</v>
      </c>
      <c r="V40" s="530">
        <v>7</v>
      </c>
      <c r="W40" s="530">
        <v>2</v>
      </c>
      <c r="X40" s="530">
        <v>978</v>
      </c>
      <c r="Y40" s="532" t="s">
        <v>931</v>
      </c>
    </row>
    <row r="41" spans="1:25" ht="103.2" x14ac:dyDescent="0.25">
      <c r="A41" s="527" t="s">
        <v>17</v>
      </c>
      <c r="B41" s="527" t="s">
        <v>17</v>
      </c>
      <c r="C41" s="527" t="s">
        <v>88</v>
      </c>
      <c r="D41" s="527" t="s">
        <v>25</v>
      </c>
      <c r="E41" s="527">
        <v>28</v>
      </c>
      <c r="F41" s="527" t="s">
        <v>928</v>
      </c>
      <c r="G41" s="527" t="s">
        <v>934</v>
      </c>
      <c r="H41" s="527" t="s">
        <v>918</v>
      </c>
      <c r="I41" s="527" t="s">
        <v>880</v>
      </c>
      <c r="J41" s="517" t="s">
        <v>875</v>
      </c>
      <c r="K41" s="517" t="s">
        <v>855</v>
      </c>
      <c r="L41" s="520" t="s">
        <v>22</v>
      </c>
      <c r="M41" s="528">
        <v>462.3</v>
      </c>
      <c r="N41" s="528" t="s">
        <v>919</v>
      </c>
      <c r="O41" s="529" t="s">
        <v>920</v>
      </c>
      <c r="P41" s="530">
        <v>242</v>
      </c>
      <c r="Q41" s="530">
        <v>9</v>
      </c>
      <c r="R41" s="77" t="s">
        <v>19</v>
      </c>
      <c r="S41" s="530">
        <v>18</v>
      </c>
      <c r="T41" s="530">
        <v>3</v>
      </c>
      <c r="U41" s="530">
        <v>242</v>
      </c>
      <c r="V41" s="530">
        <v>9</v>
      </c>
      <c r="W41" s="530">
        <v>2</v>
      </c>
      <c r="X41" s="530">
        <v>1424</v>
      </c>
      <c r="Y41" s="539" t="s">
        <v>931</v>
      </c>
    </row>
    <row r="42" spans="1:25" ht="89.25" customHeight="1" x14ac:dyDescent="0.25">
      <c r="A42" s="527" t="s">
        <v>17</v>
      </c>
      <c r="B42" s="527" t="s">
        <v>17</v>
      </c>
      <c r="C42" s="527" t="s">
        <v>88</v>
      </c>
      <c r="D42" s="527" t="s">
        <v>25</v>
      </c>
      <c r="E42" s="527">
        <v>29</v>
      </c>
      <c r="F42" s="527" t="s">
        <v>928</v>
      </c>
      <c r="G42" s="527" t="s">
        <v>935</v>
      </c>
      <c r="H42" s="527" t="s">
        <v>918</v>
      </c>
      <c r="I42" s="527" t="s">
        <v>880</v>
      </c>
      <c r="J42" s="517" t="s">
        <v>875</v>
      </c>
      <c r="K42" s="517" t="s">
        <v>855</v>
      </c>
      <c r="L42" s="520" t="s">
        <v>22</v>
      </c>
      <c r="M42" s="528">
        <v>95.3</v>
      </c>
      <c r="N42" s="528" t="s">
        <v>919</v>
      </c>
      <c r="O42" s="529" t="s">
        <v>920</v>
      </c>
      <c r="P42" s="530">
        <v>248</v>
      </c>
      <c r="Q42" s="530">
        <v>0</v>
      </c>
      <c r="R42" s="77" t="s">
        <v>19</v>
      </c>
      <c r="S42" s="530">
        <v>16</v>
      </c>
      <c r="T42" s="530">
        <v>0</v>
      </c>
      <c r="U42" s="530">
        <v>248</v>
      </c>
      <c r="V42" s="530">
        <v>0</v>
      </c>
      <c r="W42" s="530">
        <v>0</v>
      </c>
      <c r="X42" s="530">
        <v>0</v>
      </c>
      <c r="Y42" s="539" t="s">
        <v>936</v>
      </c>
    </row>
    <row r="43" spans="1:25" ht="66" x14ac:dyDescent="0.25">
      <c r="A43" s="540" t="s">
        <v>17</v>
      </c>
      <c r="B43" s="527" t="s">
        <v>17</v>
      </c>
      <c r="C43" s="541" t="s">
        <v>362</v>
      </c>
      <c r="D43" s="541" t="s">
        <v>25</v>
      </c>
      <c r="E43" s="541" t="s">
        <v>937</v>
      </c>
      <c r="F43" s="536" t="s">
        <v>938</v>
      </c>
      <c r="G43" s="541" t="s">
        <v>939</v>
      </c>
      <c r="H43" s="541" t="s">
        <v>940</v>
      </c>
      <c r="I43" s="536" t="s">
        <v>941</v>
      </c>
      <c r="J43" s="541" t="s">
        <v>942</v>
      </c>
      <c r="K43" s="518" t="s">
        <v>943</v>
      </c>
      <c r="L43" s="520" t="s">
        <v>944</v>
      </c>
      <c r="M43" s="542" t="s">
        <v>19</v>
      </c>
      <c r="N43" s="542" t="s">
        <v>19</v>
      </c>
      <c r="O43" s="536" t="s">
        <v>945</v>
      </c>
      <c r="P43" s="530">
        <v>51</v>
      </c>
      <c r="Q43" s="530">
        <v>3</v>
      </c>
      <c r="R43" s="77" t="s">
        <v>19</v>
      </c>
      <c r="S43" s="530">
        <v>51</v>
      </c>
      <c r="T43" s="530">
        <v>3</v>
      </c>
      <c r="U43" s="530" t="s">
        <v>19</v>
      </c>
      <c r="V43" s="530">
        <v>3</v>
      </c>
      <c r="W43" s="530">
        <v>1</v>
      </c>
      <c r="X43" s="530">
        <v>357</v>
      </c>
      <c r="Y43" s="543" t="s">
        <v>946</v>
      </c>
    </row>
    <row r="46" spans="1:25" x14ac:dyDescent="0.25">
      <c r="P46" s="228"/>
      <c r="Q46" s="229"/>
    </row>
  </sheetData>
  <autoFilter ref="A4:Y43" xr:uid="{00000000-0009-0000-0000-00000C000000}"/>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43"/>
  <sheetViews>
    <sheetView workbookViewId="0">
      <selection activeCell="F12" sqref="F12"/>
    </sheetView>
  </sheetViews>
  <sheetFormatPr defaultColWidth="9.33203125" defaultRowHeight="13.2" x14ac:dyDescent="0.25"/>
  <cols>
    <col min="1" max="1" width="9.33203125" style="17"/>
    <col min="2" max="6" width="36.33203125" style="17" customWidth="1"/>
    <col min="7" max="16384" width="9.33203125" style="17"/>
  </cols>
  <sheetData>
    <row r="1" spans="1:6" ht="13.8" thickBot="1" x14ac:dyDescent="0.3">
      <c r="A1" s="73" t="s">
        <v>947</v>
      </c>
      <c r="B1" s="83"/>
      <c r="C1" s="83"/>
      <c r="D1" s="83"/>
      <c r="E1" s="83"/>
      <c r="F1" s="83"/>
    </row>
    <row r="2" spans="1:6" x14ac:dyDescent="0.25">
      <c r="A2" s="83"/>
      <c r="E2" s="72" t="s">
        <v>1</v>
      </c>
      <c r="F2" s="48" t="s">
        <v>2</v>
      </c>
    </row>
    <row r="3" spans="1:6" ht="13.8" thickBot="1" x14ac:dyDescent="0.3">
      <c r="A3" s="18"/>
      <c r="B3" s="19"/>
      <c r="C3" s="19"/>
      <c r="D3" s="19"/>
      <c r="E3" s="526" t="s">
        <v>3</v>
      </c>
      <c r="F3" s="208">
        <v>2021</v>
      </c>
    </row>
    <row r="4" spans="1:6" ht="13.8" thickBot="1" x14ac:dyDescent="0.3">
      <c r="A4" s="84" t="s">
        <v>4</v>
      </c>
      <c r="B4" s="84" t="s">
        <v>948</v>
      </c>
      <c r="C4" s="84" t="s">
        <v>949</v>
      </c>
      <c r="D4" s="84" t="s">
        <v>950</v>
      </c>
      <c r="E4" s="84" t="s">
        <v>951</v>
      </c>
      <c r="F4" s="53" t="s">
        <v>15</v>
      </c>
    </row>
    <row r="5" spans="1:6" ht="52.5" customHeight="1" x14ac:dyDescent="0.25">
      <c r="A5" s="518" t="s">
        <v>17</v>
      </c>
      <c r="B5" s="529" t="s">
        <v>851</v>
      </c>
      <c r="C5" s="518" t="s">
        <v>952</v>
      </c>
      <c r="D5" s="518" t="s">
        <v>953</v>
      </c>
      <c r="E5" s="518" t="s">
        <v>954</v>
      </c>
      <c r="F5" s="544"/>
    </row>
    <row r="6" spans="1:6" ht="52.5" customHeight="1" x14ac:dyDescent="0.25">
      <c r="A6" s="518" t="s">
        <v>17</v>
      </c>
      <c r="B6" s="529" t="s">
        <v>857</v>
      </c>
      <c r="C6" s="518" t="s">
        <v>955</v>
      </c>
      <c r="D6" s="518" t="s">
        <v>956</v>
      </c>
      <c r="E6" s="518" t="s">
        <v>954</v>
      </c>
      <c r="F6" s="544"/>
    </row>
    <row r="7" spans="1:6" ht="52.5" customHeight="1" x14ac:dyDescent="0.25">
      <c r="A7" s="518" t="s">
        <v>17</v>
      </c>
      <c r="B7" s="529" t="s">
        <v>858</v>
      </c>
      <c r="C7" s="518" t="s">
        <v>957</v>
      </c>
      <c r="D7" s="518" t="s">
        <v>958</v>
      </c>
      <c r="E7" s="518" t="s">
        <v>954</v>
      </c>
      <c r="F7" s="544"/>
    </row>
    <row r="8" spans="1:6" ht="52.5" customHeight="1" x14ac:dyDescent="0.25">
      <c r="A8" s="518" t="s">
        <v>17</v>
      </c>
      <c r="B8" s="529" t="s">
        <v>859</v>
      </c>
      <c r="C8" s="518" t="s">
        <v>959</v>
      </c>
      <c r="D8" s="518" t="s">
        <v>960</v>
      </c>
      <c r="E8" s="518" t="s">
        <v>954</v>
      </c>
      <c r="F8" s="544"/>
    </row>
    <row r="9" spans="1:6" ht="52.5" customHeight="1" x14ac:dyDescent="0.25">
      <c r="A9" s="518" t="s">
        <v>17</v>
      </c>
      <c r="B9" s="529" t="s">
        <v>860</v>
      </c>
      <c r="C9" s="518" t="s">
        <v>961</v>
      </c>
      <c r="D9" s="518" t="s">
        <v>962</v>
      </c>
      <c r="E9" s="518" t="s">
        <v>954</v>
      </c>
      <c r="F9" s="544"/>
    </row>
    <row r="10" spans="1:6" ht="52.5" customHeight="1" x14ac:dyDescent="0.25">
      <c r="A10" s="518" t="s">
        <v>17</v>
      </c>
      <c r="B10" s="529" t="s">
        <v>861</v>
      </c>
      <c r="C10" s="518" t="s">
        <v>963</v>
      </c>
      <c r="D10" s="518" t="s">
        <v>964</v>
      </c>
      <c r="E10" s="518" t="s">
        <v>954</v>
      </c>
      <c r="F10" s="544"/>
    </row>
    <row r="11" spans="1:6" ht="52.5" customHeight="1" x14ac:dyDescent="0.25">
      <c r="A11" s="518" t="s">
        <v>17</v>
      </c>
      <c r="B11" s="529" t="s">
        <v>863</v>
      </c>
      <c r="C11" s="518" t="s">
        <v>965</v>
      </c>
      <c r="D11" s="518" t="s">
        <v>966</v>
      </c>
      <c r="E11" s="518" t="s">
        <v>954</v>
      </c>
      <c r="F11" s="544"/>
    </row>
    <row r="12" spans="1:6" ht="52.5" customHeight="1" x14ac:dyDescent="0.25">
      <c r="A12" s="518" t="s">
        <v>17</v>
      </c>
      <c r="B12" s="529" t="s">
        <v>864</v>
      </c>
      <c r="C12" s="518" t="s">
        <v>967</v>
      </c>
      <c r="D12" s="518" t="s">
        <v>968</v>
      </c>
      <c r="E12" s="518" t="s">
        <v>954</v>
      </c>
      <c r="F12" s="544"/>
    </row>
    <row r="13" spans="1:6" ht="52.5" customHeight="1" x14ac:dyDescent="0.25">
      <c r="A13" s="518" t="s">
        <v>17</v>
      </c>
      <c r="B13" s="529" t="s">
        <v>865</v>
      </c>
      <c r="C13" s="518" t="s">
        <v>969</v>
      </c>
      <c r="D13" s="518" t="s">
        <v>970</v>
      </c>
      <c r="E13" s="518" t="s">
        <v>19</v>
      </c>
      <c r="F13" s="544"/>
    </row>
    <row r="14" spans="1:6" ht="52.5" customHeight="1" x14ac:dyDescent="0.25">
      <c r="A14" s="518" t="s">
        <v>17</v>
      </c>
      <c r="B14" s="529" t="s">
        <v>641</v>
      </c>
      <c r="C14" s="518" t="s">
        <v>971</v>
      </c>
      <c r="D14" s="518" t="s">
        <v>972</v>
      </c>
      <c r="E14" s="518" t="s">
        <v>954</v>
      </c>
      <c r="F14" s="544"/>
    </row>
    <row r="15" spans="1:6" ht="52.5" customHeight="1" x14ac:dyDescent="0.25">
      <c r="A15" s="518" t="s">
        <v>17</v>
      </c>
      <c r="B15" s="529" t="s">
        <v>870</v>
      </c>
      <c r="C15" s="518" t="s">
        <v>973</v>
      </c>
      <c r="D15" s="518" t="s">
        <v>974</v>
      </c>
      <c r="E15" s="518" t="s">
        <v>975</v>
      </c>
      <c r="F15" s="544"/>
    </row>
    <row r="16" spans="1:6" ht="52.5" customHeight="1" x14ac:dyDescent="0.25">
      <c r="A16" s="518" t="s">
        <v>17</v>
      </c>
      <c r="B16" s="529" t="s">
        <v>873</v>
      </c>
      <c r="C16" s="518" t="s">
        <v>971</v>
      </c>
      <c r="D16" s="518" t="s">
        <v>976</v>
      </c>
      <c r="E16" s="518" t="s">
        <v>977</v>
      </c>
      <c r="F16" s="544"/>
    </row>
    <row r="17" spans="1:6" ht="52.5" customHeight="1" x14ac:dyDescent="0.25">
      <c r="A17" s="518" t="s">
        <v>17</v>
      </c>
      <c r="B17" s="529" t="s">
        <v>877</v>
      </c>
      <c r="C17" s="518" t="s">
        <v>973</v>
      </c>
      <c r="D17" s="518" t="s">
        <v>976</v>
      </c>
      <c r="E17" s="518" t="s">
        <v>977</v>
      </c>
      <c r="F17" s="545"/>
    </row>
    <row r="18" spans="1:6" ht="52.5" customHeight="1" x14ac:dyDescent="0.25">
      <c r="A18" s="518" t="s">
        <v>17</v>
      </c>
      <c r="B18" s="529" t="s">
        <v>879</v>
      </c>
      <c r="C18" s="518" t="s">
        <v>978</v>
      </c>
      <c r="D18" s="518" t="s">
        <v>976</v>
      </c>
      <c r="E18" s="518" t="s">
        <v>977</v>
      </c>
      <c r="F18" s="545"/>
    </row>
    <row r="19" spans="1:6" ht="52.5" customHeight="1" x14ac:dyDescent="0.25">
      <c r="A19" s="518" t="s">
        <v>17</v>
      </c>
      <c r="B19" s="529" t="s">
        <v>883</v>
      </c>
      <c r="C19" s="518" t="s">
        <v>979</v>
      </c>
      <c r="D19" s="518" t="s">
        <v>976</v>
      </c>
      <c r="E19" s="518" t="s">
        <v>977</v>
      </c>
      <c r="F19" s="545"/>
    </row>
    <row r="20" spans="1:6" ht="52.5" customHeight="1" x14ac:dyDescent="0.25">
      <c r="A20" s="518" t="s">
        <v>17</v>
      </c>
      <c r="B20" s="529" t="s">
        <v>885</v>
      </c>
      <c r="C20" s="518" t="s">
        <v>980</v>
      </c>
      <c r="D20" s="518" t="s">
        <v>976</v>
      </c>
      <c r="E20" s="518" t="s">
        <v>977</v>
      </c>
      <c r="F20" s="545"/>
    </row>
    <row r="21" spans="1:6" ht="52.5" customHeight="1" x14ac:dyDescent="0.25">
      <c r="A21" s="529" t="s">
        <v>17</v>
      </c>
      <c r="B21" s="518" t="s">
        <v>887</v>
      </c>
      <c r="C21" s="518" t="s">
        <v>981</v>
      </c>
      <c r="D21" s="546" t="s">
        <v>982</v>
      </c>
      <c r="E21" s="546" t="s">
        <v>983</v>
      </c>
      <c r="F21" s="547"/>
    </row>
    <row r="22" spans="1:6" ht="52.5" customHeight="1" x14ac:dyDescent="0.25">
      <c r="A22" s="529" t="s">
        <v>17</v>
      </c>
      <c r="B22" s="518" t="s">
        <v>893</v>
      </c>
      <c r="C22" s="518" t="s">
        <v>984</v>
      </c>
      <c r="D22" s="546" t="s">
        <v>985</v>
      </c>
      <c r="E22" s="546" t="s">
        <v>983</v>
      </c>
      <c r="F22" s="547"/>
    </row>
    <row r="23" spans="1:6" ht="52.5" customHeight="1" x14ac:dyDescent="0.25">
      <c r="A23" s="529" t="s">
        <v>17</v>
      </c>
      <c r="B23" s="518" t="s">
        <v>897</v>
      </c>
      <c r="C23" s="518" t="s">
        <v>986</v>
      </c>
      <c r="D23" s="546" t="s">
        <v>985</v>
      </c>
      <c r="E23" s="546" t="s">
        <v>983</v>
      </c>
      <c r="F23" s="547"/>
    </row>
    <row r="24" spans="1:6" ht="52.5" customHeight="1" x14ac:dyDescent="0.25">
      <c r="A24" s="529" t="s">
        <v>17</v>
      </c>
      <c r="B24" s="518" t="s">
        <v>899</v>
      </c>
      <c r="C24" s="529" t="s">
        <v>987</v>
      </c>
      <c r="D24" s="546" t="s">
        <v>988</v>
      </c>
      <c r="E24" s="546" t="s">
        <v>989</v>
      </c>
      <c r="F24" s="547"/>
    </row>
    <row r="25" spans="1:6" ht="52.5" customHeight="1" x14ac:dyDescent="0.25">
      <c r="A25" s="529" t="s">
        <v>17</v>
      </c>
      <c r="B25" s="518" t="s">
        <v>902</v>
      </c>
      <c r="C25" s="529" t="s">
        <v>990</v>
      </c>
      <c r="D25" s="546" t="s">
        <v>988</v>
      </c>
      <c r="E25" s="546" t="s">
        <v>989</v>
      </c>
      <c r="F25" s="547"/>
    </row>
    <row r="26" spans="1:6" ht="52.5" customHeight="1" x14ac:dyDescent="0.25">
      <c r="A26" s="529" t="s">
        <v>17</v>
      </c>
      <c r="B26" s="518" t="s">
        <v>903</v>
      </c>
      <c r="C26" s="529" t="s">
        <v>991</v>
      </c>
      <c r="D26" s="546" t="s">
        <v>988</v>
      </c>
      <c r="E26" s="546" t="s">
        <v>989</v>
      </c>
      <c r="F26" s="547"/>
    </row>
    <row r="27" spans="1:6" ht="52.5" customHeight="1" x14ac:dyDescent="0.25">
      <c r="A27" s="529" t="s">
        <v>17</v>
      </c>
      <c r="B27" s="518" t="s">
        <v>904</v>
      </c>
      <c r="C27" s="529" t="s">
        <v>992</v>
      </c>
      <c r="D27" s="546" t="s">
        <v>988</v>
      </c>
      <c r="E27" s="546" t="s">
        <v>989</v>
      </c>
      <c r="F27" s="547"/>
    </row>
    <row r="28" spans="1:6" ht="52.5" customHeight="1" x14ac:dyDescent="0.25">
      <c r="A28" s="529" t="s">
        <v>17</v>
      </c>
      <c r="B28" s="518" t="s">
        <v>905</v>
      </c>
      <c r="C28" s="529" t="s">
        <v>993</v>
      </c>
      <c r="D28" s="546" t="s">
        <v>988</v>
      </c>
      <c r="E28" s="546" t="s">
        <v>989</v>
      </c>
      <c r="F28" s="547"/>
    </row>
    <row r="29" spans="1:6" ht="52.5" customHeight="1" x14ac:dyDescent="0.25">
      <c r="A29" s="518" t="s">
        <v>17</v>
      </c>
      <c r="B29" s="529" t="s">
        <v>906</v>
      </c>
      <c r="C29" s="518" t="s">
        <v>994</v>
      </c>
      <c r="D29" s="518" t="s">
        <v>995</v>
      </c>
      <c r="E29" s="518" t="s">
        <v>19</v>
      </c>
      <c r="F29" s="544"/>
    </row>
    <row r="30" spans="1:6" ht="52.5" customHeight="1" x14ac:dyDescent="0.25">
      <c r="A30" s="529" t="s">
        <v>17</v>
      </c>
      <c r="B30" s="529" t="s">
        <v>910</v>
      </c>
      <c r="C30" s="529" t="s">
        <v>996</v>
      </c>
      <c r="D30" s="529" t="s">
        <v>997</v>
      </c>
      <c r="E30" s="529" t="s">
        <v>998</v>
      </c>
      <c r="F30" s="529" t="s">
        <v>999</v>
      </c>
    </row>
    <row r="31" spans="1:6" ht="52.5" customHeight="1" x14ac:dyDescent="0.25">
      <c r="A31" s="529" t="s">
        <v>17</v>
      </c>
      <c r="B31" s="529" t="s">
        <v>915</v>
      </c>
      <c r="C31" s="529" t="s">
        <v>996</v>
      </c>
      <c r="D31" s="529" t="s">
        <v>997</v>
      </c>
      <c r="E31" s="529" t="s">
        <v>998</v>
      </c>
      <c r="F31" s="529" t="s">
        <v>999</v>
      </c>
    </row>
    <row r="32" spans="1:6" ht="52.5" customHeight="1" x14ac:dyDescent="0.25">
      <c r="A32" s="518" t="s">
        <v>17</v>
      </c>
      <c r="B32" s="529" t="s">
        <v>917</v>
      </c>
      <c r="C32" s="518" t="s">
        <v>1000</v>
      </c>
      <c r="D32" s="518" t="s">
        <v>1001</v>
      </c>
      <c r="E32" s="518" t="s">
        <v>1002</v>
      </c>
      <c r="F32" s="544"/>
    </row>
    <row r="33" spans="1:6" ht="52.5" customHeight="1" x14ac:dyDescent="0.25">
      <c r="A33" s="518" t="s">
        <v>17</v>
      </c>
      <c r="B33" s="529" t="s">
        <v>922</v>
      </c>
      <c r="C33" s="518" t="s">
        <v>1003</v>
      </c>
      <c r="D33" s="518" t="s">
        <v>1004</v>
      </c>
      <c r="E33" s="518" t="s">
        <v>1002</v>
      </c>
      <c r="F33" s="544"/>
    </row>
    <row r="34" spans="1:6" ht="52.5" customHeight="1" x14ac:dyDescent="0.25">
      <c r="A34" s="518" t="s">
        <v>17</v>
      </c>
      <c r="B34" s="529" t="s">
        <v>923</v>
      </c>
      <c r="C34" s="518" t="s">
        <v>1005</v>
      </c>
      <c r="D34" s="518" t="s">
        <v>1006</v>
      </c>
      <c r="E34" s="518" t="s">
        <v>1007</v>
      </c>
      <c r="F34" s="544"/>
    </row>
    <row r="35" spans="1:6" ht="52.5" customHeight="1" x14ac:dyDescent="0.25">
      <c r="A35" s="518" t="s">
        <v>17</v>
      </c>
      <c r="B35" s="529" t="s">
        <v>925</v>
      </c>
      <c r="C35" s="518" t="s">
        <v>1008</v>
      </c>
      <c r="D35" s="518" t="s">
        <v>1009</v>
      </c>
      <c r="E35" s="518" t="s">
        <v>1007</v>
      </c>
      <c r="F35" s="544"/>
    </row>
    <row r="36" spans="1:6" ht="52.5" customHeight="1" x14ac:dyDescent="0.25">
      <c r="A36" s="518" t="s">
        <v>17</v>
      </c>
      <c r="B36" s="529" t="s">
        <v>926</v>
      </c>
      <c r="C36" s="518" t="s">
        <v>1010</v>
      </c>
      <c r="D36" s="518" t="s">
        <v>1011</v>
      </c>
      <c r="E36" s="518" t="s">
        <v>1012</v>
      </c>
      <c r="F36" s="544"/>
    </row>
    <row r="37" spans="1:6" ht="52.5" customHeight="1" x14ac:dyDescent="0.25">
      <c r="A37" s="518" t="s">
        <v>17</v>
      </c>
      <c r="B37" s="518" t="s">
        <v>929</v>
      </c>
      <c r="C37" s="518" t="s">
        <v>1013</v>
      </c>
      <c r="D37" s="518" t="s">
        <v>1014</v>
      </c>
      <c r="E37" s="518" t="s">
        <v>1007</v>
      </c>
      <c r="F37" s="544"/>
    </row>
    <row r="38" spans="1:6" ht="52.5" customHeight="1" x14ac:dyDescent="0.25">
      <c r="A38" s="518" t="s">
        <v>17</v>
      </c>
      <c r="B38" s="518" t="s">
        <v>930</v>
      </c>
      <c r="C38" s="518" t="s">
        <v>1015</v>
      </c>
      <c r="D38" s="518" t="s">
        <v>1016</v>
      </c>
      <c r="E38" s="518" t="s">
        <v>1007</v>
      </c>
      <c r="F38" s="544"/>
    </row>
    <row r="39" spans="1:6" ht="52.5" customHeight="1" x14ac:dyDescent="0.25">
      <c r="A39" s="518" t="s">
        <v>17</v>
      </c>
      <c r="B39" s="518" t="s">
        <v>932</v>
      </c>
      <c r="C39" s="518" t="s">
        <v>1017</v>
      </c>
      <c r="D39" s="518" t="s">
        <v>1018</v>
      </c>
      <c r="E39" s="518" t="s">
        <v>1007</v>
      </c>
      <c r="F39" s="544"/>
    </row>
    <row r="40" spans="1:6" ht="52.5" customHeight="1" x14ac:dyDescent="0.25">
      <c r="A40" s="518" t="s">
        <v>17</v>
      </c>
      <c r="B40" s="518" t="s">
        <v>933</v>
      </c>
      <c r="C40" s="518" t="s">
        <v>1019</v>
      </c>
      <c r="D40" s="518" t="s">
        <v>1020</v>
      </c>
      <c r="E40" s="518" t="s">
        <v>1007</v>
      </c>
      <c r="F40" s="544"/>
    </row>
    <row r="41" spans="1:6" ht="52.5" customHeight="1" x14ac:dyDescent="0.25">
      <c r="A41" s="518" t="s">
        <v>17</v>
      </c>
      <c r="B41" s="518" t="s">
        <v>934</v>
      </c>
      <c r="C41" s="518" t="s">
        <v>1021</v>
      </c>
      <c r="D41" s="518" t="s">
        <v>1022</v>
      </c>
      <c r="E41" s="518" t="s">
        <v>1007</v>
      </c>
      <c r="F41" s="544"/>
    </row>
    <row r="42" spans="1:6" ht="52.5" customHeight="1" x14ac:dyDescent="0.25">
      <c r="A42" s="518" t="s">
        <v>17</v>
      </c>
      <c r="B42" s="518" t="s">
        <v>935</v>
      </c>
      <c r="C42" s="518" t="s">
        <v>1023</v>
      </c>
      <c r="D42" s="518" t="s">
        <v>1024</v>
      </c>
      <c r="E42" s="518" t="s">
        <v>1007</v>
      </c>
      <c r="F42" s="544"/>
    </row>
    <row r="43" spans="1:6" ht="52.5" customHeight="1" x14ac:dyDescent="0.25">
      <c r="A43" s="541" t="s">
        <v>17</v>
      </c>
      <c r="B43" s="541" t="s">
        <v>939</v>
      </c>
      <c r="C43" s="541" t="s">
        <v>362</v>
      </c>
      <c r="D43" s="541" t="s">
        <v>1025</v>
      </c>
      <c r="E43" s="536" t="s">
        <v>1026</v>
      </c>
      <c r="F43" s="536" t="s">
        <v>1027</v>
      </c>
    </row>
  </sheetData>
  <autoFilter ref="A4:F4" xr:uid="{00000000-0009-0000-0000-00000D000000}"/>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V123"/>
  <sheetViews>
    <sheetView workbookViewId="0">
      <selection activeCell="O5" sqref="O5"/>
    </sheetView>
  </sheetViews>
  <sheetFormatPr defaultColWidth="9.33203125" defaultRowHeight="13.2" x14ac:dyDescent="0.25"/>
  <cols>
    <col min="1" max="1" width="9.33203125" style="17"/>
    <col min="2" max="2" width="26.44140625" style="17" customWidth="1"/>
    <col min="3" max="3" width="10.33203125" style="17" customWidth="1"/>
    <col min="4" max="4" width="9.33203125" style="17"/>
    <col min="5" max="5" width="10.6640625" style="17" customWidth="1"/>
    <col min="6" max="6" width="21" style="17" customWidth="1"/>
    <col min="7" max="7" width="20.6640625" style="17" customWidth="1"/>
    <col min="8" max="11" width="9.33203125" style="17"/>
    <col min="12" max="12" width="14.6640625" style="17" customWidth="1"/>
    <col min="13" max="13" width="12.6640625" style="17" customWidth="1"/>
    <col min="14" max="14" width="45.6640625" style="17" customWidth="1"/>
    <col min="15" max="17" width="9.33203125" style="17"/>
    <col min="18" max="18" width="19.6640625" style="17" customWidth="1"/>
    <col min="19" max="19" width="9.33203125" style="17"/>
    <col min="20" max="20" width="14.6640625" style="17" customWidth="1"/>
    <col min="21" max="21" width="14.33203125" style="17" customWidth="1"/>
    <col min="22" max="22" width="11.33203125" style="17" customWidth="1"/>
    <col min="23" max="16384" width="9.33203125" style="17"/>
  </cols>
  <sheetData>
    <row r="1" spans="1:22" ht="13.8" thickBot="1" x14ac:dyDescent="0.3">
      <c r="A1" s="41" t="s">
        <v>1028</v>
      </c>
      <c r="B1" s="83"/>
      <c r="C1" s="83"/>
      <c r="D1" s="83"/>
      <c r="E1" s="83"/>
      <c r="F1" s="83"/>
      <c r="G1" s="83"/>
      <c r="H1" s="83"/>
      <c r="I1" s="83"/>
      <c r="J1" s="83"/>
      <c r="K1" s="83"/>
      <c r="L1" s="83"/>
      <c r="M1" s="83"/>
      <c r="N1" s="83"/>
    </row>
    <row r="2" spans="1:22" x14ac:dyDescent="0.25">
      <c r="A2" s="83"/>
      <c r="U2" s="72" t="s">
        <v>1</v>
      </c>
      <c r="V2" s="48" t="s">
        <v>2</v>
      </c>
    </row>
    <row r="3" spans="1:22" ht="13.8" thickBot="1" x14ac:dyDescent="0.3">
      <c r="A3" s="86"/>
      <c r="U3" s="526" t="s">
        <v>3</v>
      </c>
      <c r="V3" s="548">
        <v>2021</v>
      </c>
    </row>
    <row r="4" spans="1:22" ht="53.4" thickBot="1" x14ac:dyDescent="0.3">
      <c r="A4" s="53" t="s">
        <v>4</v>
      </c>
      <c r="B4" s="53" t="s">
        <v>7</v>
      </c>
      <c r="C4" s="53" t="s">
        <v>8</v>
      </c>
      <c r="D4" s="53" t="s">
        <v>617</v>
      </c>
      <c r="E4" s="53" t="s">
        <v>5</v>
      </c>
      <c r="F4" s="85" t="s">
        <v>1029</v>
      </c>
      <c r="G4" s="85" t="s">
        <v>1030</v>
      </c>
      <c r="H4" s="53" t="s">
        <v>1031</v>
      </c>
      <c r="I4" s="53" t="s">
        <v>1032</v>
      </c>
      <c r="J4" s="53" t="s">
        <v>1033</v>
      </c>
      <c r="K4" s="53" t="s">
        <v>1034</v>
      </c>
      <c r="L4" s="53" t="s">
        <v>1035</v>
      </c>
      <c r="M4" s="53" t="s">
        <v>1036</v>
      </c>
      <c r="N4" s="53" t="s">
        <v>15</v>
      </c>
      <c r="O4" s="54" t="s">
        <v>1037</v>
      </c>
      <c r="P4" s="54" t="s">
        <v>1038</v>
      </c>
      <c r="Q4" s="54" t="s">
        <v>1039</v>
      </c>
      <c r="R4" s="54" t="s">
        <v>1040</v>
      </c>
      <c r="S4" s="54" t="s">
        <v>1041</v>
      </c>
      <c r="T4" s="54" t="s">
        <v>1042</v>
      </c>
      <c r="U4" s="54" t="s">
        <v>1043</v>
      </c>
      <c r="V4" s="54" t="s">
        <v>330</v>
      </c>
    </row>
    <row r="5" spans="1:22" ht="103.5" customHeight="1" x14ac:dyDescent="0.25">
      <c r="A5" s="120" t="s">
        <v>17</v>
      </c>
      <c r="B5" s="123" t="s">
        <v>474</v>
      </c>
      <c r="C5" s="120" t="s">
        <v>25</v>
      </c>
      <c r="D5" s="148" t="s">
        <v>1044</v>
      </c>
      <c r="E5" s="148" t="s">
        <v>22</v>
      </c>
      <c r="F5" s="126" t="s">
        <v>1045</v>
      </c>
      <c r="G5" s="123" t="s">
        <v>1046</v>
      </c>
      <c r="H5" s="127">
        <v>3</v>
      </c>
      <c r="I5" s="127">
        <v>3</v>
      </c>
      <c r="J5" s="127">
        <v>5</v>
      </c>
      <c r="K5" s="127">
        <v>478</v>
      </c>
      <c r="L5" s="127">
        <v>0</v>
      </c>
      <c r="M5" s="127">
        <v>478</v>
      </c>
      <c r="N5" s="518" t="s">
        <v>1047</v>
      </c>
      <c r="O5" s="87">
        <v>2</v>
      </c>
      <c r="P5" s="87">
        <v>5</v>
      </c>
      <c r="Q5" s="87">
        <v>8</v>
      </c>
      <c r="R5" s="71" t="s">
        <v>27</v>
      </c>
      <c r="S5" s="87">
        <v>633.27</v>
      </c>
      <c r="T5" s="87">
        <v>403</v>
      </c>
      <c r="U5" s="87">
        <v>230.27</v>
      </c>
      <c r="V5" s="525"/>
    </row>
    <row r="6" spans="1:22" ht="22.5" customHeight="1" x14ac:dyDescent="0.25">
      <c r="A6" s="120" t="s">
        <v>17</v>
      </c>
      <c r="B6" s="529" t="s">
        <v>474</v>
      </c>
      <c r="C6" s="120" t="s">
        <v>25</v>
      </c>
      <c r="D6" s="549" t="s">
        <v>1044</v>
      </c>
      <c r="E6" s="549" t="s">
        <v>22</v>
      </c>
      <c r="F6" s="550" t="s">
        <v>1048</v>
      </c>
      <c r="G6" s="529" t="s">
        <v>1046</v>
      </c>
      <c r="H6" s="516">
        <v>1</v>
      </c>
      <c r="I6" s="516">
        <v>3</v>
      </c>
      <c r="J6" s="516">
        <v>3</v>
      </c>
      <c r="K6" s="516">
        <v>1170</v>
      </c>
      <c r="L6" s="516">
        <v>0</v>
      </c>
      <c r="M6" s="516">
        <v>1170</v>
      </c>
      <c r="N6" s="518"/>
      <c r="O6" s="551">
        <v>0</v>
      </c>
      <c r="P6" s="551">
        <v>0</v>
      </c>
      <c r="Q6" s="551">
        <v>0</v>
      </c>
      <c r="R6" s="525" t="s">
        <v>1049</v>
      </c>
      <c r="S6" s="551">
        <v>0</v>
      </c>
      <c r="T6" s="551">
        <v>0</v>
      </c>
      <c r="U6" s="551">
        <v>0</v>
      </c>
      <c r="V6" s="525"/>
    </row>
    <row r="7" spans="1:22" ht="22.5" customHeight="1" x14ac:dyDescent="0.25">
      <c r="A7" s="120" t="s">
        <v>17</v>
      </c>
      <c r="B7" s="529" t="s">
        <v>88</v>
      </c>
      <c r="C7" s="120" t="s">
        <v>25</v>
      </c>
      <c r="D7" s="549" t="s">
        <v>1050</v>
      </c>
      <c r="E7" s="549" t="s">
        <v>22</v>
      </c>
      <c r="F7" s="550" t="s">
        <v>1051</v>
      </c>
      <c r="G7" s="529" t="s">
        <v>1052</v>
      </c>
      <c r="H7" s="516">
        <v>2</v>
      </c>
      <c r="I7" s="516">
        <v>26</v>
      </c>
      <c r="J7" s="516">
        <v>26</v>
      </c>
      <c r="K7" s="516">
        <v>1</v>
      </c>
      <c r="L7" s="516">
        <v>1</v>
      </c>
      <c r="M7" s="516">
        <v>0</v>
      </c>
      <c r="N7" s="518"/>
      <c r="O7" s="551">
        <v>11</v>
      </c>
      <c r="P7" s="551">
        <v>255</v>
      </c>
      <c r="Q7" s="551">
        <v>255</v>
      </c>
      <c r="R7" s="525" t="s">
        <v>31</v>
      </c>
      <c r="S7" s="551">
        <v>29.8855</v>
      </c>
      <c r="T7" s="551">
        <v>29.8855</v>
      </c>
      <c r="U7" s="551">
        <v>0</v>
      </c>
      <c r="V7" s="525"/>
    </row>
    <row r="8" spans="1:22" ht="22.5" customHeight="1" x14ac:dyDescent="0.25">
      <c r="A8" s="120" t="s">
        <v>17</v>
      </c>
      <c r="B8" s="529" t="s">
        <v>88</v>
      </c>
      <c r="C8" s="120" t="s">
        <v>25</v>
      </c>
      <c r="D8" s="550" t="s">
        <v>1050</v>
      </c>
      <c r="E8" s="549" t="s">
        <v>22</v>
      </c>
      <c r="F8" s="550" t="s">
        <v>1053</v>
      </c>
      <c r="G8" s="529" t="s">
        <v>1054</v>
      </c>
      <c r="H8" s="516">
        <v>73</v>
      </c>
      <c r="I8" s="516">
        <v>3481</v>
      </c>
      <c r="J8" s="516">
        <v>3481</v>
      </c>
      <c r="K8" s="516">
        <v>97</v>
      </c>
      <c r="L8" s="516">
        <v>97</v>
      </c>
      <c r="M8" s="516">
        <v>0</v>
      </c>
      <c r="N8" s="518"/>
      <c r="O8" s="551">
        <v>47</v>
      </c>
      <c r="P8" s="551">
        <v>2128</v>
      </c>
      <c r="Q8" s="551">
        <v>2128</v>
      </c>
      <c r="R8" s="525" t="s">
        <v>31</v>
      </c>
      <c r="S8" s="551">
        <v>33.582500000000003</v>
      </c>
      <c r="T8" s="551">
        <v>33.582500000000003</v>
      </c>
      <c r="U8" s="551">
        <v>0</v>
      </c>
      <c r="V8" s="525"/>
    </row>
    <row r="9" spans="1:22" ht="22.5" customHeight="1" x14ac:dyDescent="0.25">
      <c r="A9" s="120" t="s">
        <v>17</v>
      </c>
      <c r="B9" s="529" t="s">
        <v>88</v>
      </c>
      <c r="C9" s="120" t="s">
        <v>25</v>
      </c>
      <c r="D9" s="549" t="s">
        <v>1050</v>
      </c>
      <c r="E9" s="549" t="s">
        <v>22</v>
      </c>
      <c r="F9" s="518" t="s">
        <v>1055</v>
      </c>
      <c r="G9" s="529" t="s">
        <v>1056</v>
      </c>
      <c r="H9" s="516">
        <v>2</v>
      </c>
      <c r="I9" s="516">
        <v>58</v>
      </c>
      <c r="J9" s="516">
        <v>58</v>
      </c>
      <c r="K9" s="516">
        <v>1</v>
      </c>
      <c r="L9" s="516">
        <v>1</v>
      </c>
      <c r="M9" s="516">
        <v>0</v>
      </c>
      <c r="N9" s="518"/>
      <c r="O9" s="551">
        <v>1</v>
      </c>
      <c r="P9" s="551">
        <v>15</v>
      </c>
      <c r="Q9" s="551">
        <v>15</v>
      </c>
      <c r="R9" s="525" t="s">
        <v>27</v>
      </c>
      <c r="S9" s="551">
        <v>0.1835</v>
      </c>
      <c r="T9" s="551">
        <v>0.1835</v>
      </c>
      <c r="U9" s="551">
        <v>0</v>
      </c>
      <c r="V9" s="525"/>
    </row>
    <row r="10" spans="1:22" ht="22.5" customHeight="1" x14ac:dyDescent="0.25">
      <c r="A10" s="120" t="s">
        <v>17</v>
      </c>
      <c r="B10" s="552" t="s">
        <v>88</v>
      </c>
      <c r="C10" s="120" t="s">
        <v>25</v>
      </c>
      <c r="D10" s="552" t="s">
        <v>1050</v>
      </c>
      <c r="E10" s="549" t="s">
        <v>22</v>
      </c>
      <c r="F10" s="529" t="s">
        <v>1057</v>
      </c>
      <c r="G10" s="529" t="s">
        <v>1058</v>
      </c>
      <c r="H10" s="516">
        <v>5</v>
      </c>
      <c r="I10" s="516">
        <v>78</v>
      </c>
      <c r="J10" s="516">
        <v>78</v>
      </c>
      <c r="K10" s="516">
        <v>2</v>
      </c>
      <c r="L10" s="516">
        <v>2</v>
      </c>
      <c r="M10" s="516">
        <v>0</v>
      </c>
      <c r="N10" s="518"/>
      <c r="O10" s="551">
        <v>9</v>
      </c>
      <c r="P10" s="551">
        <v>193</v>
      </c>
      <c r="Q10" s="551">
        <v>193</v>
      </c>
      <c r="R10" s="525" t="s">
        <v>27</v>
      </c>
      <c r="S10" s="551">
        <v>33.479500000000002</v>
      </c>
      <c r="T10" s="551">
        <v>33.479500000000002</v>
      </c>
      <c r="U10" s="551">
        <v>0</v>
      </c>
      <c r="V10" s="525"/>
    </row>
    <row r="11" spans="1:22" ht="22.5" customHeight="1" x14ac:dyDescent="0.25">
      <c r="A11" s="120" t="s">
        <v>17</v>
      </c>
      <c r="B11" s="552" t="s">
        <v>88</v>
      </c>
      <c r="C11" s="120" t="s">
        <v>25</v>
      </c>
      <c r="D11" s="552" t="s">
        <v>1050</v>
      </c>
      <c r="E11" s="549" t="s">
        <v>22</v>
      </c>
      <c r="F11" s="529" t="s">
        <v>1059</v>
      </c>
      <c r="G11" s="529" t="s">
        <v>1046</v>
      </c>
      <c r="H11" s="516">
        <v>2</v>
      </c>
      <c r="I11" s="516">
        <v>34</v>
      </c>
      <c r="J11" s="516">
        <v>34</v>
      </c>
      <c r="K11" s="516">
        <v>1</v>
      </c>
      <c r="L11" s="516">
        <v>1</v>
      </c>
      <c r="M11" s="516">
        <v>0</v>
      </c>
      <c r="N11" s="518"/>
      <c r="O11" s="551">
        <v>1</v>
      </c>
      <c r="P11" s="551">
        <v>14</v>
      </c>
      <c r="Q11" s="551">
        <v>14</v>
      </c>
      <c r="R11" s="525" t="s">
        <v>31</v>
      </c>
      <c r="S11" s="551">
        <v>0.38900000000000001</v>
      </c>
      <c r="T11" s="551">
        <v>0.38900000000000001</v>
      </c>
      <c r="U11" s="551">
        <v>0</v>
      </c>
      <c r="V11" s="525"/>
    </row>
    <row r="12" spans="1:22" ht="22.5" customHeight="1" x14ac:dyDescent="0.25">
      <c r="A12" s="120" t="s">
        <v>17</v>
      </c>
      <c r="B12" s="552" t="s">
        <v>88</v>
      </c>
      <c r="C12" s="120" t="s">
        <v>25</v>
      </c>
      <c r="D12" s="552" t="s">
        <v>1050</v>
      </c>
      <c r="E12" s="549" t="s">
        <v>22</v>
      </c>
      <c r="F12" s="529" t="s">
        <v>1060</v>
      </c>
      <c r="G12" s="529" t="s">
        <v>1052</v>
      </c>
      <c r="H12" s="516">
        <v>106</v>
      </c>
      <c r="I12" s="516">
        <v>2390</v>
      </c>
      <c r="J12" s="516">
        <v>2390</v>
      </c>
      <c r="K12" s="516">
        <v>212</v>
      </c>
      <c r="L12" s="516">
        <v>212</v>
      </c>
      <c r="M12" s="516">
        <v>0</v>
      </c>
      <c r="N12" s="529"/>
      <c r="O12" s="551">
        <v>76</v>
      </c>
      <c r="P12" s="551">
        <v>1446</v>
      </c>
      <c r="Q12" s="551">
        <v>1446</v>
      </c>
      <c r="R12" s="525" t="s">
        <v>31</v>
      </c>
      <c r="S12" s="551">
        <v>129.12430000000001</v>
      </c>
      <c r="T12" s="551">
        <v>129.12430000000001</v>
      </c>
      <c r="U12" s="551">
        <v>0</v>
      </c>
      <c r="V12" s="525"/>
    </row>
    <row r="13" spans="1:22" ht="22.5" customHeight="1" x14ac:dyDescent="0.25">
      <c r="A13" s="120" t="s">
        <v>17</v>
      </c>
      <c r="B13" s="552" t="s">
        <v>88</v>
      </c>
      <c r="C13" s="120" t="s">
        <v>25</v>
      </c>
      <c r="D13" s="552" t="s">
        <v>1050</v>
      </c>
      <c r="E13" s="549" t="s">
        <v>22</v>
      </c>
      <c r="F13" s="529" t="s">
        <v>1061</v>
      </c>
      <c r="G13" s="529" t="s">
        <v>1054</v>
      </c>
      <c r="H13" s="516">
        <v>26</v>
      </c>
      <c r="I13" s="516">
        <v>781</v>
      </c>
      <c r="J13" s="516">
        <v>781</v>
      </c>
      <c r="K13" s="516">
        <v>11</v>
      </c>
      <c r="L13" s="516">
        <v>11</v>
      </c>
      <c r="M13" s="516">
        <v>0</v>
      </c>
      <c r="N13" s="529"/>
      <c r="O13" s="551">
        <v>17</v>
      </c>
      <c r="P13" s="551">
        <v>409</v>
      </c>
      <c r="Q13" s="551">
        <v>409</v>
      </c>
      <c r="R13" s="525" t="s">
        <v>31</v>
      </c>
      <c r="S13" s="551">
        <v>7.5765000000000002</v>
      </c>
      <c r="T13" s="551">
        <v>7.5765000000000002</v>
      </c>
      <c r="U13" s="551">
        <v>0</v>
      </c>
      <c r="V13" s="525"/>
    </row>
    <row r="14" spans="1:22" ht="22.5" customHeight="1" x14ac:dyDescent="0.25">
      <c r="A14" s="120" t="s">
        <v>17</v>
      </c>
      <c r="B14" s="552" t="s">
        <v>88</v>
      </c>
      <c r="C14" s="120" t="s">
        <v>25</v>
      </c>
      <c r="D14" s="552" t="s">
        <v>1050</v>
      </c>
      <c r="E14" s="549" t="s">
        <v>22</v>
      </c>
      <c r="F14" s="529" t="s">
        <v>1062</v>
      </c>
      <c r="G14" s="529" t="s">
        <v>1063</v>
      </c>
      <c r="H14" s="516">
        <v>2</v>
      </c>
      <c r="I14" s="516">
        <v>21</v>
      </c>
      <c r="J14" s="516">
        <v>21</v>
      </c>
      <c r="K14" s="516">
        <v>0</v>
      </c>
      <c r="L14" s="516">
        <v>0</v>
      </c>
      <c r="M14" s="516">
        <v>0</v>
      </c>
      <c r="N14" s="529"/>
      <c r="O14" s="551">
        <v>0</v>
      </c>
      <c r="P14" s="551">
        <v>0</v>
      </c>
      <c r="Q14" s="551">
        <v>0</v>
      </c>
      <c r="R14" s="525" t="s">
        <v>1049</v>
      </c>
      <c r="S14" s="551">
        <v>0</v>
      </c>
      <c r="T14" s="551">
        <v>0</v>
      </c>
      <c r="U14" s="551">
        <v>0</v>
      </c>
      <c r="V14" s="525"/>
    </row>
    <row r="15" spans="1:22" ht="22.5" customHeight="1" x14ac:dyDescent="0.25">
      <c r="A15" s="120" t="s">
        <v>17</v>
      </c>
      <c r="B15" s="552" t="s">
        <v>88</v>
      </c>
      <c r="C15" s="120" t="s">
        <v>25</v>
      </c>
      <c r="D15" s="552" t="s">
        <v>1050</v>
      </c>
      <c r="E15" s="549" t="s">
        <v>22</v>
      </c>
      <c r="F15" s="529" t="s">
        <v>1064</v>
      </c>
      <c r="G15" s="529" t="s">
        <v>1056</v>
      </c>
      <c r="H15" s="516">
        <v>10</v>
      </c>
      <c r="I15" s="516">
        <v>202</v>
      </c>
      <c r="J15" s="516">
        <v>203</v>
      </c>
      <c r="K15" s="516">
        <v>8</v>
      </c>
      <c r="L15" s="516">
        <v>8</v>
      </c>
      <c r="M15" s="516">
        <v>0</v>
      </c>
      <c r="N15" s="529"/>
      <c r="O15" s="551">
        <v>5</v>
      </c>
      <c r="P15" s="551">
        <v>110</v>
      </c>
      <c r="Q15" s="551">
        <v>110</v>
      </c>
      <c r="R15" s="525" t="s">
        <v>27</v>
      </c>
      <c r="S15" s="551">
        <v>4.9044999999999996</v>
      </c>
      <c r="T15" s="551">
        <v>4.9044999999999996</v>
      </c>
      <c r="U15" s="551">
        <v>0</v>
      </c>
      <c r="V15" s="525"/>
    </row>
    <row r="16" spans="1:22" ht="22.5" customHeight="1" x14ac:dyDescent="0.25">
      <c r="A16" s="120" t="s">
        <v>17</v>
      </c>
      <c r="B16" s="552" t="s">
        <v>88</v>
      </c>
      <c r="C16" s="120" t="s">
        <v>25</v>
      </c>
      <c r="D16" s="552" t="s">
        <v>1050</v>
      </c>
      <c r="E16" s="549" t="s">
        <v>22</v>
      </c>
      <c r="F16" s="529" t="s">
        <v>1065</v>
      </c>
      <c r="G16" s="529" t="s">
        <v>1058</v>
      </c>
      <c r="H16" s="516">
        <v>30</v>
      </c>
      <c r="I16" s="516">
        <v>882</v>
      </c>
      <c r="J16" s="516">
        <v>882</v>
      </c>
      <c r="K16" s="516">
        <v>30</v>
      </c>
      <c r="L16" s="516">
        <v>30</v>
      </c>
      <c r="M16" s="516">
        <v>0</v>
      </c>
      <c r="N16" s="529"/>
      <c r="O16" s="551">
        <v>20</v>
      </c>
      <c r="P16" s="551">
        <v>355</v>
      </c>
      <c r="Q16" s="551">
        <v>355</v>
      </c>
      <c r="R16" s="525" t="s">
        <v>27</v>
      </c>
      <c r="S16" s="551">
        <v>28.115200000000002</v>
      </c>
      <c r="T16" s="551">
        <v>28.115200000000002</v>
      </c>
      <c r="U16" s="551">
        <v>0</v>
      </c>
      <c r="V16" s="525"/>
    </row>
    <row r="17" spans="1:22" ht="22.5" customHeight="1" x14ac:dyDescent="0.25">
      <c r="A17" s="120" t="s">
        <v>17</v>
      </c>
      <c r="B17" s="552" t="s">
        <v>88</v>
      </c>
      <c r="C17" s="120" t="s">
        <v>25</v>
      </c>
      <c r="D17" s="552" t="s">
        <v>1050</v>
      </c>
      <c r="E17" s="549" t="s">
        <v>22</v>
      </c>
      <c r="F17" s="529" t="s">
        <v>1066</v>
      </c>
      <c r="G17" s="529" t="s">
        <v>1067</v>
      </c>
      <c r="H17" s="516">
        <v>1</v>
      </c>
      <c r="I17" s="516">
        <v>9</v>
      </c>
      <c r="J17" s="516">
        <v>9</v>
      </c>
      <c r="K17" s="516">
        <v>0</v>
      </c>
      <c r="L17" s="516">
        <v>0</v>
      </c>
      <c r="M17" s="516">
        <v>0</v>
      </c>
      <c r="N17" s="529"/>
      <c r="O17" s="551">
        <v>1</v>
      </c>
      <c r="P17" s="551">
        <v>1</v>
      </c>
      <c r="Q17" s="551">
        <v>1</v>
      </c>
      <c r="R17" s="525" t="s">
        <v>27</v>
      </c>
      <c r="S17" s="551">
        <v>2E-3</v>
      </c>
      <c r="T17" s="551">
        <v>2E-3</v>
      </c>
      <c r="U17" s="551">
        <v>0</v>
      </c>
      <c r="V17" s="525"/>
    </row>
    <row r="18" spans="1:22" ht="22.5" customHeight="1" x14ac:dyDescent="0.25">
      <c r="A18" s="120" t="s">
        <v>17</v>
      </c>
      <c r="B18" s="552" t="s">
        <v>88</v>
      </c>
      <c r="C18" s="120" t="s">
        <v>25</v>
      </c>
      <c r="D18" s="552" t="s">
        <v>1050</v>
      </c>
      <c r="E18" s="549" t="s">
        <v>22</v>
      </c>
      <c r="F18" s="529" t="s">
        <v>1068</v>
      </c>
      <c r="G18" s="529" t="s">
        <v>1052</v>
      </c>
      <c r="H18" s="516">
        <v>11</v>
      </c>
      <c r="I18" s="516">
        <v>160</v>
      </c>
      <c r="J18" s="516">
        <v>160</v>
      </c>
      <c r="K18" s="516">
        <v>11</v>
      </c>
      <c r="L18" s="516">
        <v>11</v>
      </c>
      <c r="M18" s="516">
        <v>0</v>
      </c>
      <c r="N18" s="529"/>
      <c r="O18" s="551">
        <v>5</v>
      </c>
      <c r="P18" s="551">
        <v>146</v>
      </c>
      <c r="Q18" s="551">
        <v>146</v>
      </c>
      <c r="R18" s="525" t="s">
        <v>31</v>
      </c>
      <c r="S18" s="551">
        <v>5.9882</v>
      </c>
      <c r="T18" s="551">
        <v>5.9882</v>
      </c>
      <c r="U18" s="551">
        <v>0</v>
      </c>
      <c r="V18" s="525"/>
    </row>
    <row r="19" spans="1:22" ht="22.5" customHeight="1" x14ac:dyDescent="0.25">
      <c r="A19" s="120" t="s">
        <v>17</v>
      </c>
      <c r="B19" s="552" t="s">
        <v>88</v>
      </c>
      <c r="C19" s="120" t="s">
        <v>25</v>
      </c>
      <c r="D19" s="552" t="s">
        <v>1050</v>
      </c>
      <c r="E19" s="549" t="s">
        <v>22</v>
      </c>
      <c r="F19" s="529" t="s">
        <v>1069</v>
      </c>
      <c r="G19" s="529" t="s">
        <v>1054</v>
      </c>
      <c r="H19" s="516">
        <v>87</v>
      </c>
      <c r="I19" s="516">
        <v>3162</v>
      </c>
      <c r="J19" s="516">
        <v>3162</v>
      </c>
      <c r="K19" s="516">
        <v>61</v>
      </c>
      <c r="L19" s="516">
        <v>61</v>
      </c>
      <c r="M19" s="516">
        <v>0</v>
      </c>
      <c r="N19" s="529"/>
      <c r="O19" s="551">
        <v>72</v>
      </c>
      <c r="P19" s="551">
        <v>2529</v>
      </c>
      <c r="Q19" s="551">
        <v>2529</v>
      </c>
      <c r="R19" s="525" t="s">
        <v>31</v>
      </c>
      <c r="S19" s="551">
        <v>35.759</v>
      </c>
      <c r="T19" s="551">
        <v>35.759</v>
      </c>
      <c r="U19" s="551">
        <v>0</v>
      </c>
      <c r="V19" s="525"/>
    </row>
    <row r="20" spans="1:22" ht="22.5" customHeight="1" x14ac:dyDescent="0.25">
      <c r="A20" s="120" t="s">
        <v>17</v>
      </c>
      <c r="B20" s="552" t="s">
        <v>88</v>
      </c>
      <c r="C20" s="120" t="s">
        <v>25</v>
      </c>
      <c r="D20" s="552" t="s">
        <v>1050</v>
      </c>
      <c r="E20" s="549" t="s">
        <v>22</v>
      </c>
      <c r="F20" s="529" t="s">
        <v>1070</v>
      </c>
      <c r="G20" s="529" t="s">
        <v>1058</v>
      </c>
      <c r="H20" s="516">
        <v>11</v>
      </c>
      <c r="I20" s="516">
        <v>293</v>
      </c>
      <c r="J20" s="516">
        <v>293</v>
      </c>
      <c r="K20" s="516">
        <v>3</v>
      </c>
      <c r="L20" s="516">
        <v>3</v>
      </c>
      <c r="M20" s="516">
        <v>0</v>
      </c>
      <c r="N20" s="529"/>
      <c r="O20" s="551">
        <v>6</v>
      </c>
      <c r="P20" s="551">
        <v>146</v>
      </c>
      <c r="Q20" s="551">
        <v>146</v>
      </c>
      <c r="R20" s="525" t="s">
        <v>27</v>
      </c>
      <c r="S20" s="551">
        <v>11.4724</v>
      </c>
      <c r="T20" s="551">
        <v>11.4724</v>
      </c>
      <c r="U20" s="551">
        <v>0</v>
      </c>
      <c r="V20" s="525"/>
    </row>
    <row r="21" spans="1:22" ht="22.5" customHeight="1" x14ac:dyDescent="0.25">
      <c r="A21" s="120" t="s">
        <v>17</v>
      </c>
      <c r="B21" s="552" t="s">
        <v>88</v>
      </c>
      <c r="C21" s="120" t="s">
        <v>25</v>
      </c>
      <c r="D21" s="552" t="s">
        <v>1050</v>
      </c>
      <c r="E21" s="549" t="s">
        <v>22</v>
      </c>
      <c r="F21" s="529" t="s">
        <v>1071</v>
      </c>
      <c r="G21" s="529" t="s">
        <v>1046</v>
      </c>
      <c r="H21" s="516">
        <v>16</v>
      </c>
      <c r="I21" s="516">
        <v>483</v>
      </c>
      <c r="J21" s="516">
        <v>483</v>
      </c>
      <c r="K21" s="516">
        <v>29</v>
      </c>
      <c r="L21" s="516">
        <v>29</v>
      </c>
      <c r="M21" s="516">
        <v>0</v>
      </c>
      <c r="N21" s="529"/>
      <c r="O21" s="551">
        <v>19</v>
      </c>
      <c r="P21" s="551">
        <v>506</v>
      </c>
      <c r="Q21" s="551">
        <v>506</v>
      </c>
      <c r="R21" s="525" t="s">
        <v>31</v>
      </c>
      <c r="S21" s="551">
        <v>22.942599999999999</v>
      </c>
      <c r="T21" s="551">
        <v>22.942599999999999</v>
      </c>
      <c r="U21" s="551">
        <v>0</v>
      </c>
      <c r="V21" s="525"/>
    </row>
    <row r="22" spans="1:22" ht="22.5" customHeight="1" x14ac:dyDescent="0.25">
      <c r="A22" s="120" t="s">
        <v>17</v>
      </c>
      <c r="B22" s="552" t="s">
        <v>88</v>
      </c>
      <c r="C22" s="120" t="s">
        <v>25</v>
      </c>
      <c r="D22" s="552" t="s">
        <v>1050</v>
      </c>
      <c r="E22" s="549" t="s">
        <v>22</v>
      </c>
      <c r="F22" s="529" t="s">
        <v>1072</v>
      </c>
      <c r="G22" s="529" t="s">
        <v>1052</v>
      </c>
      <c r="H22" s="516">
        <v>3</v>
      </c>
      <c r="I22" s="516">
        <v>57</v>
      </c>
      <c r="J22" s="516">
        <v>57</v>
      </c>
      <c r="K22" s="516">
        <v>1</v>
      </c>
      <c r="L22" s="516">
        <v>1</v>
      </c>
      <c r="M22" s="516">
        <v>0</v>
      </c>
      <c r="N22" s="529"/>
      <c r="O22" s="551">
        <v>1</v>
      </c>
      <c r="P22" s="551">
        <v>7</v>
      </c>
      <c r="Q22" s="551">
        <v>7</v>
      </c>
      <c r="R22" s="525" t="s">
        <v>27</v>
      </c>
      <c r="S22" s="551">
        <v>0.14099999999999999</v>
      </c>
      <c r="T22" s="551">
        <v>0.14099999999999999</v>
      </c>
      <c r="U22" s="551">
        <v>0</v>
      </c>
      <c r="V22" s="525"/>
    </row>
    <row r="23" spans="1:22" ht="22.5" customHeight="1" x14ac:dyDescent="0.25">
      <c r="A23" s="120" t="s">
        <v>17</v>
      </c>
      <c r="B23" s="552" t="s">
        <v>88</v>
      </c>
      <c r="C23" s="120" t="s">
        <v>25</v>
      </c>
      <c r="D23" s="552" t="s">
        <v>1050</v>
      </c>
      <c r="E23" s="549" t="s">
        <v>22</v>
      </c>
      <c r="F23" s="529" t="s">
        <v>1073</v>
      </c>
      <c r="G23" s="529" t="s">
        <v>1052</v>
      </c>
      <c r="H23" s="516">
        <v>10</v>
      </c>
      <c r="I23" s="516">
        <v>114</v>
      </c>
      <c r="J23" s="516">
        <v>114</v>
      </c>
      <c r="K23" s="516">
        <v>3</v>
      </c>
      <c r="L23" s="516">
        <v>3</v>
      </c>
      <c r="M23" s="516">
        <v>0</v>
      </c>
      <c r="N23" s="529"/>
      <c r="O23" s="551">
        <v>6</v>
      </c>
      <c r="P23" s="551">
        <v>33</v>
      </c>
      <c r="Q23" s="551">
        <v>33</v>
      </c>
      <c r="R23" s="525" t="s">
        <v>27</v>
      </c>
      <c r="S23" s="551">
        <v>0.23799999999999999</v>
      </c>
      <c r="T23" s="551">
        <v>0.23799999999999999</v>
      </c>
      <c r="U23" s="551">
        <v>0</v>
      </c>
      <c r="V23" s="525"/>
    </row>
    <row r="24" spans="1:22" ht="22.5" customHeight="1" x14ac:dyDescent="0.25">
      <c r="A24" s="120" t="s">
        <v>17</v>
      </c>
      <c r="B24" s="552" t="s">
        <v>88</v>
      </c>
      <c r="C24" s="120" t="s">
        <v>25</v>
      </c>
      <c r="D24" s="552" t="s">
        <v>1050</v>
      </c>
      <c r="E24" s="549" t="s">
        <v>22</v>
      </c>
      <c r="F24" s="529" t="s">
        <v>1074</v>
      </c>
      <c r="G24" s="529" t="s">
        <v>1056</v>
      </c>
      <c r="H24" s="516">
        <v>70</v>
      </c>
      <c r="I24" s="516">
        <v>1018</v>
      </c>
      <c r="J24" s="516">
        <v>1022</v>
      </c>
      <c r="K24" s="516">
        <v>158</v>
      </c>
      <c r="L24" s="516">
        <v>144</v>
      </c>
      <c r="M24" s="516">
        <v>14</v>
      </c>
      <c r="N24" s="529"/>
      <c r="O24" s="551">
        <v>66</v>
      </c>
      <c r="P24" s="551">
        <v>927</v>
      </c>
      <c r="Q24" s="551">
        <v>933</v>
      </c>
      <c r="R24" s="525" t="s">
        <v>31</v>
      </c>
      <c r="S24" s="551">
        <v>51.020099999999999</v>
      </c>
      <c r="T24" s="551">
        <v>49.122100000000003</v>
      </c>
      <c r="U24" s="551">
        <v>1.8979999999999999</v>
      </c>
      <c r="V24" s="525"/>
    </row>
    <row r="25" spans="1:22" ht="22.5" customHeight="1" x14ac:dyDescent="0.25">
      <c r="A25" s="120" t="s">
        <v>17</v>
      </c>
      <c r="B25" s="552" t="s">
        <v>88</v>
      </c>
      <c r="C25" s="120" t="s">
        <v>25</v>
      </c>
      <c r="D25" s="552" t="s">
        <v>1050</v>
      </c>
      <c r="E25" s="549" t="s">
        <v>22</v>
      </c>
      <c r="F25" s="529" t="s">
        <v>1075</v>
      </c>
      <c r="G25" s="529" t="s">
        <v>1056</v>
      </c>
      <c r="H25" s="516">
        <v>182</v>
      </c>
      <c r="I25" s="516">
        <v>5882</v>
      </c>
      <c r="J25" s="516">
        <v>5930</v>
      </c>
      <c r="K25" s="516">
        <v>913</v>
      </c>
      <c r="L25" s="516">
        <v>868</v>
      </c>
      <c r="M25" s="516">
        <v>45</v>
      </c>
      <c r="N25" s="529"/>
      <c r="O25" s="551">
        <v>85</v>
      </c>
      <c r="P25" s="551">
        <v>2107</v>
      </c>
      <c r="Q25" s="551">
        <v>2112</v>
      </c>
      <c r="R25" s="525" t="s">
        <v>31</v>
      </c>
      <c r="S25" s="551">
        <v>193.03989999999999</v>
      </c>
      <c r="T25" s="551">
        <v>192.8329</v>
      </c>
      <c r="U25" s="551">
        <v>0.20699999999999999</v>
      </c>
      <c r="V25" s="525"/>
    </row>
    <row r="26" spans="1:22" ht="22.5" customHeight="1" x14ac:dyDescent="0.25">
      <c r="A26" s="120" t="s">
        <v>17</v>
      </c>
      <c r="B26" s="552" t="s">
        <v>88</v>
      </c>
      <c r="C26" s="120" t="s">
        <v>25</v>
      </c>
      <c r="D26" s="552" t="s">
        <v>1050</v>
      </c>
      <c r="E26" s="549" t="s">
        <v>22</v>
      </c>
      <c r="F26" s="529" t="s">
        <v>1076</v>
      </c>
      <c r="G26" s="529" t="s">
        <v>1056</v>
      </c>
      <c r="H26" s="516">
        <v>1</v>
      </c>
      <c r="I26" s="516">
        <v>2</v>
      </c>
      <c r="J26" s="516">
        <v>2</v>
      </c>
      <c r="K26" s="516">
        <v>0</v>
      </c>
      <c r="L26" s="516">
        <v>0</v>
      </c>
      <c r="M26" s="516">
        <v>0</v>
      </c>
      <c r="N26" s="529"/>
      <c r="O26" s="551">
        <v>0</v>
      </c>
      <c r="P26" s="551">
        <v>0</v>
      </c>
      <c r="Q26" s="551">
        <v>0</v>
      </c>
      <c r="R26" s="525" t="s">
        <v>1049</v>
      </c>
      <c r="S26" s="551">
        <v>0</v>
      </c>
      <c r="T26" s="551">
        <v>0</v>
      </c>
      <c r="U26" s="551">
        <v>0</v>
      </c>
      <c r="V26" s="525"/>
    </row>
    <row r="27" spans="1:22" ht="22.5" customHeight="1" x14ac:dyDescent="0.25">
      <c r="A27" s="120" t="s">
        <v>17</v>
      </c>
      <c r="B27" s="552" t="s">
        <v>88</v>
      </c>
      <c r="C27" s="120" t="s">
        <v>25</v>
      </c>
      <c r="D27" s="552" t="s">
        <v>1050</v>
      </c>
      <c r="E27" s="549" t="s">
        <v>22</v>
      </c>
      <c r="F27" s="529" t="s">
        <v>1077</v>
      </c>
      <c r="G27" s="529" t="s">
        <v>1058</v>
      </c>
      <c r="H27" s="516">
        <v>185</v>
      </c>
      <c r="I27" s="516">
        <v>7530</v>
      </c>
      <c r="J27" s="516">
        <v>7535</v>
      </c>
      <c r="K27" s="516">
        <v>228</v>
      </c>
      <c r="L27" s="516">
        <v>228</v>
      </c>
      <c r="M27" s="516">
        <v>0</v>
      </c>
      <c r="N27" s="529"/>
      <c r="O27" s="551">
        <v>166</v>
      </c>
      <c r="P27" s="551">
        <v>6634</v>
      </c>
      <c r="Q27" s="551">
        <v>6638</v>
      </c>
      <c r="R27" s="525" t="s">
        <v>27</v>
      </c>
      <c r="S27" s="551">
        <v>172.2989</v>
      </c>
      <c r="T27" s="551">
        <v>172.2989</v>
      </c>
      <c r="U27" s="551">
        <v>0</v>
      </c>
      <c r="V27" s="525"/>
    </row>
    <row r="28" spans="1:22" ht="22.5" customHeight="1" x14ac:dyDescent="0.25">
      <c r="A28" s="120" t="s">
        <v>17</v>
      </c>
      <c r="B28" s="552" t="s">
        <v>88</v>
      </c>
      <c r="C28" s="120" t="s">
        <v>25</v>
      </c>
      <c r="D28" s="552" t="s">
        <v>1050</v>
      </c>
      <c r="E28" s="549" t="s">
        <v>22</v>
      </c>
      <c r="F28" s="529" t="s">
        <v>1078</v>
      </c>
      <c r="G28" s="529" t="s">
        <v>1046</v>
      </c>
      <c r="H28" s="516">
        <v>2</v>
      </c>
      <c r="I28" s="516">
        <v>6</v>
      </c>
      <c r="J28" s="516">
        <v>7</v>
      </c>
      <c r="K28" s="516">
        <v>7</v>
      </c>
      <c r="L28" s="516">
        <v>7</v>
      </c>
      <c r="M28" s="516">
        <v>0</v>
      </c>
      <c r="N28" s="529"/>
      <c r="O28" s="551">
        <v>0</v>
      </c>
      <c r="P28" s="551">
        <v>0</v>
      </c>
      <c r="Q28" s="551">
        <v>0</v>
      </c>
      <c r="R28" s="525" t="s">
        <v>1049</v>
      </c>
      <c r="S28" s="551">
        <v>0</v>
      </c>
      <c r="T28" s="551">
        <v>0</v>
      </c>
      <c r="U28" s="551">
        <v>0</v>
      </c>
      <c r="V28" s="525"/>
    </row>
    <row r="29" spans="1:22" ht="22.5" customHeight="1" x14ac:dyDescent="0.25">
      <c r="A29" s="120" t="s">
        <v>17</v>
      </c>
      <c r="B29" s="552" t="s">
        <v>88</v>
      </c>
      <c r="C29" s="120" t="s">
        <v>25</v>
      </c>
      <c r="D29" s="552" t="s">
        <v>1050</v>
      </c>
      <c r="E29" s="549" t="s">
        <v>22</v>
      </c>
      <c r="F29" s="529" t="s">
        <v>1079</v>
      </c>
      <c r="G29" s="529" t="s">
        <v>1046</v>
      </c>
      <c r="H29" s="516">
        <v>85</v>
      </c>
      <c r="I29" s="516">
        <v>1886</v>
      </c>
      <c r="J29" s="516">
        <v>1870</v>
      </c>
      <c r="K29" s="516">
        <v>684</v>
      </c>
      <c r="L29" s="516">
        <v>684</v>
      </c>
      <c r="M29" s="516">
        <v>0</v>
      </c>
      <c r="N29" s="529"/>
      <c r="O29" s="551">
        <v>87</v>
      </c>
      <c r="P29" s="551">
        <v>1793</v>
      </c>
      <c r="Q29" s="551">
        <v>1781</v>
      </c>
      <c r="R29" s="525" t="s">
        <v>31</v>
      </c>
      <c r="S29" s="551">
        <v>221.11369999999999</v>
      </c>
      <c r="T29" s="551">
        <v>221.11369999999999</v>
      </c>
      <c r="U29" s="551">
        <v>0</v>
      </c>
      <c r="V29" s="525"/>
    </row>
    <row r="30" spans="1:22" ht="22.5" customHeight="1" x14ac:dyDescent="0.25">
      <c r="A30" s="120" t="s">
        <v>17</v>
      </c>
      <c r="B30" s="552" t="s">
        <v>88</v>
      </c>
      <c r="C30" s="120" t="s">
        <v>25</v>
      </c>
      <c r="D30" s="552" t="s">
        <v>1050</v>
      </c>
      <c r="E30" s="549" t="s">
        <v>22</v>
      </c>
      <c r="F30" s="529" t="s">
        <v>1080</v>
      </c>
      <c r="G30" s="529" t="s">
        <v>1046</v>
      </c>
      <c r="H30" s="516">
        <v>35</v>
      </c>
      <c r="I30" s="516">
        <v>707</v>
      </c>
      <c r="J30" s="516">
        <v>704</v>
      </c>
      <c r="K30" s="516">
        <v>384</v>
      </c>
      <c r="L30" s="516">
        <v>91</v>
      </c>
      <c r="M30" s="516">
        <v>293</v>
      </c>
      <c r="N30" s="529"/>
      <c r="O30" s="551">
        <v>42</v>
      </c>
      <c r="P30" s="551">
        <v>712</v>
      </c>
      <c r="Q30" s="551">
        <v>703</v>
      </c>
      <c r="R30" s="525" t="s">
        <v>31</v>
      </c>
      <c r="S30" s="551">
        <v>333.58850000000001</v>
      </c>
      <c r="T30" s="551">
        <v>243.9025</v>
      </c>
      <c r="U30" s="551">
        <v>89.686000000000007</v>
      </c>
      <c r="V30" s="525"/>
    </row>
    <row r="31" spans="1:22" ht="22.5" customHeight="1" x14ac:dyDescent="0.25">
      <c r="A31" s="120" t="s">
        <v>17</v>
      </c>
      <c r="B31" s="552" t="s">
        <v>88</v>
      </c>
      <c r="C31" s="120" t="s">
        <v>25</v>
      </c>
      <c r="D31" s="552" t="s">
        <v>1050</v>
      </c>
      <c r="E31" s="549" t="s">
        <v>22</v>
      </c>
      <c r="F31" s="529" t="s">
        <v>1081</v>
      </c>
      <c r="G31" s="529" t="s">
        <v>1056</v>
      </c>
      <c r="H31" s="516">
        <v>9</v>
      </c>
      <c r="I31" s="516">
        <v>164</v>
      </c>
      <c r="J31" s="516">
        <v>164</v>
      </c>
      <c r="K31" s="516">
        <v>13</v>
      </c>
      <c r="L31" s="516">
        <v>13</v>
      </c>
      <c r="M31" s="516">
        <v>0</v>
      </c>
      <c r="N31" s="529"/>
      <c r="O31" s="551">
        <v>6</v>
      </c>
      <c r="P31" s="551">
        <v>41</v>
      </c>
      <c r="Q31" s="551">
        <v>41</v>
      </c>
      <c r="R31" s="525" t="s">
        <v>31</v>
      </c>
      <c r="S31" s="551">
        <v>6.8437999999999999</v>
      </c>
      <c r="T31" s="551">
        <v>4.4008000000000003</v>
      </c>
      <c r="U31" s="551">
        <v>2.4430000000000001</v>
      </c>
      <c r="V31" s="525"/>
    </row>
    <row r="32" spans="1:22" ht="22.5" customHeight="1" x14ac:dyDescent="0.25">
      <c r="A32" s="120" t="s">
        <v>17</v>
      </c>
      <c r="B32" s="552" t="s">
        <v>88</v>
      </c>
      <c r="C32" s="120" t="s">
        <v>25</v>
      </c>
      <c r="D32" s="552" t="s">
        <v>1050</v>
      </c>
      <c r="E32" s="549" t="s">
        <v>22</v>
      </c>
      <c r="F32" s="529" t="s">
        <v>1082</v>
      </c>
      <c r="G32" s="529" t="s">
        <v>1056</v>
      </c>
      <c r="H32" s="516">
        <v>17</v>
      </c>
      <c r="I32" s="516">
        <v>526</v>
      </c>
      <c r="J32" s="516">
        <v>522</v>
      </c>
      <c r="K32" s="516">
        <v>104</v>
      </c>
      <c r="L32" s="516">
        <v>102</v>
      </c>
      <c r="M32" s="516">
        <v>2</v>
      </c>
      <c r="N32" s="529"/>
      <c r="O32" s="551">
        <v>18</v>
      </c>
      <c r="P32" s="551">
        <v>672</v>
      </c>
      <c r="Q32" s="551">
        <v>671</v>
      </c>
      <c r="R32" s="525" t="s">
        <v>31</v>
      </c>
      <c r="S32" s="551">
        <v>75.084000000000003</v>
      </c>
      <c r="T32" s="551">
        <v>68.061999999999998</v>
      </c>
      <c r="U32" s="551">
        <v>7.0220000000000002</v>
      </c>
      <c r="V32" s="525"/>
    </row>
    <row r="33" spans="1:22" ht="22.5" customHeight="1" x14ac:dyDescent="0.25">
      <c r="A33" s="120" t="s">
        <v>17</v>
      </c>
      <c r="B33" s="552" t="s">
        <v>88</v>
      </c>
      <c r="C33" s="120" t="s">
        <v>25</v>
      </c>
      <c r="D33" s="552" t="s">
        <v>1050</v>
      </c>
      <c r="E33" s="549" t="s">
        <v>22</v>
      </c>
      <c r="F33" s="529" t="s">
        <v>1083</v>
      </c>
      <c r="G33" s="529" t="s">
        <v>1058</v>
      </c>
      <c r="H33" s="516">
        <v>1</v>
      </c>
      <c r="I33" s="516">
        <v>2</v>
      </c>
      <c r="J33" s="516">
        <v>2</v>
      </c>
      <c r="K33" s="516">
        <v>0</v>
      </c>
      <c r="L33" s="516">
        <v>0</v>
      </c>
      <c r="M33" s="516">
        <v>0</v>
      </c>
      <c r="N33" s="529"/>
      <c r="O33" s="551">
        <v>0</v>
      </c>
      <c r="P33" s="551">
        <v>0</v>
      </c>
      <c r="Q33" s="551">
        <v>0</v>
      </c>
      <c r="R33" s="525" t="s">
        <v>1049</v>
      </c>
      <c r="S33" s="551">
        <v>0</v>
      </c>
      <c r="T33" s="551">
        <v>0</v>
      </c>
      <c r="U33" s="551">
        <v>0</v>
      </c>
      <c r="V33" s="525"/>
    </row>
    <row r="34" spans="1:22" ht="22.5" customHeight="1" x14ac:dyDescent="0.25">
      <c r="A34" s="120" t="s">
        <v>17</v>
      </c>
      <c r="B34" s="552" t="s">
        <v>88</v>
      </c>
      <c r="C34" s="120" t="s">
        <v>25</v>
      </c>
      <c r="D34" s="552" t="s">
        <v>1050</v>
      </c>
      <c r="E34" s="549" t="s">
        <v>22</v>
      </c>
      <c r="F34" s="529" t="s">
        <v>1084</v>
      </c>
      <c r="G34" s="529" t="s">
        <v>1046</v>
      </c>
      <c r="H34" s="516">
        <v>1</v>
      </c>
      <c r="I34" s="516">
        <v>1</v>
      </c>
      <c r="J34" s="516">
        <v>1</v>
      </c>
      <c r="K34" s="516">
        <v>0</v>
      </c>
      <c r="L34" s="516">
        <v>0</v>
      </c>
      <c r="M34" s="516">
        <v>0</v>
      </c>
      <c r="N34" s="529"/>
      <c r="O34" s="551">
        <v>0</v>
      </c>
      <c r="P34" s="551">
        <v>0</v>
      </c>
      <c r="Q34" s="551">
        <v>0</v>
      </c>
      <c r="R34" s="525" t="s">
        <v>1049</v>
      </c>
      <c r="S34" s="551">
        <v>0</v>
      </c>
      <c r="T34" s="551">
        <v>0</v>
      </c>
      <c r="U34" s="551">
        <v>0</v>
      </c>
      <c r="V34" s="525"/>
    </row>
    <row r="35" spans="1:22" ht="22.5" customHeight="1" x14ac:dyDescent="0.25">
      <c r="A35" s="120" t="s">
        <v>17</v>
      </c>
      <c r="B35" s="552" t="s">
        <v>88</v>
      </c>
      <c r="C35" s="120" t="s">
        <v>25</v>
      </c>
      <c r="D35" s="552" t="s">
        <v>1050</v>
      </c>
      <c r="E35" s="549" t="s">
        <v>22</v>
      </c>
      <c r="F35" s="529" t="s">
        <v>1085</v>
      </c>
      <c r="G35" s="529" t="s">
        <v>1086</v>
      </c>
      <c r="H35" s="516">
        <v>9</v>
      </c>
      <c r="I35" s="516">
        <v>107</v>
      </c>
      <c r="J35" s="516">
        <v>107</v>
      </c>
      <c r="K35" s="516">
        <v>21</v>
      </c>
      <c r="L35" s="516">
        <v>21</v>
      </c>
      <c r="M35" s="516">
        <v>0</v>
      </c>
      <c r="N35" s="529"/>
      <c r="O35" s="551">
        <v>3</v>
      </c>
      <c r="P35" s="551">
        <v>89</v>
      </c>
      <c r="Q35" s="551">
        <v>89</v>
      </c>
      <c r="R35" s="525" t="s">
        <v>27</v>
      </c>
      <c r="S35" s="551">
        <v>14.9237</v>
      </c>
      <c r="T35" s="551">
        <v>14.9237</v>
      </c>
      <c r="U35" s="551">
        <v>0</v>
      </c>
      <c r="V35" s="525"/>
    </row>
    <row r="36" spans="1:22" ht="22.5" customHeight="1" x14ac:dyDescent="0.25">
      <c r="A36" s="120" t="s">
        <v>17</v>
      </c>
      <c r="B36" s="552" t="s">
        <v>88</v>
      </c>
      <c r="C36" s="120" t="s">
        <v>25</v>
      </c>
      <c r="D36" s="552" t="s">
        <v>1050</v>
      </c>
      <c r="E36" s="549" t="s">
        <v>22</v>
      </c>
      <c r="F36" s="529" t="s">
        <v>1087</v>
      </c>
      <c r="G36" s="529" t="s">
        <v>1054</v>
      </c>
      <c r="H36" s="516">
        <v>2</v>
      </c>
      <c r="I36" s="516">
        <v>27</v>
      </c>
      <c r="J36" s="516">
        <v>27</v>
      </c>
      <c r="K36" s="516">
        <v>0</v>
      </c>
      <c r="L36" s="516">
        <v>0</v>
      </c>
      <c r="M36" s="516">
        <v>0</v>
      </c>
      <c r="N36" s="529"/>
      <c r="O36" s="551">
        <v>1</v>
      </c>
      <c r="P36" s="551">
        <v>11</v>
      </c>
      <c r="Q36" s="551">
        <v>11</v>
      </c>
      <c r="R36" s="525" t="s">
        <v>27</v>
      </c>
      <c r="S36" s="551">
        <v>7.0000000000000001E-3</v>
      </c>
      <c r="T36" s="551">
        <v>7.0000000000000001E-3</v>
      </c>
      <c r="U36" s="551">
        <v>0</v>
      </c>
      <c r="V36" s="525"/>
    </row>
    <row r="37" spans="1:22" ht="22.5" customHeight="1" x14ac:dyDescent="0.25">
      <c r="A37" s="120" t="s">
        <v>17</v>
      </c>
      <c r="B37" s="552" t="s">
        <v>88</v>
      </c>
      <c r="C37" s="120" t="s">
        <v>25</v>
      </c>
      <c r="D37" s="552" t="s">
        <v>1050</v>
      </c>
      <c r="E37" s="549" t="s">
        <v>22</v>
      </c>
      <c r="F37" s="529" t="s">
        <v>1088</v>
      </c>
      <c r="G37" s="529" t="s">
        <v>1056</v>
      </c>
      <c r="H37" s="516">
        <v>27</v>
      </c>
      <c r="I37" s="516">
        <v>420</v>
      </c>
      <c r="J37" s="516">
        <v>420</v>
      </c>
      <c r="K37" s="516">
        <v>105</v>
      </c>
      <c r="L37" s="516">
        <v>105</v>
      </c>
      <c r="M37" s="516">
        <v>0</v>
      </c>
      <c r="N37" s="529"/>
      <c r="O37" s="551">
        <v>1</v>
      </c>
      <c r="P37" s="551">
        <v>1</v>
      </c>
      <c r="Q37" s="551">
        <v>1</v>
      </c>
      <c r="R37" s="525" t="s">
        <v>31</v>
      </c>
      <c r="S37" s="551">
        <v>0.379</v>
      </c>
      <c r="T37" s="551">
        <v>0.379</v>
      </c>
      <c r="U37" s="551">
        <v>0</v>
      </c>
      <c r="V37" s="525"/>
    </row>
    <row r="38" spans="1:22" ht="22.5" customHeight="1" x14ac:dyDescent="0.25">
      <c r="A38" s="120" t="s">
        <v>17</v>
      </c>
      <c r="B38" s="552" t="s">
        <v>88</v>
      </c>
      <c r="C38" s="120" t="s">
        <v>25</v>
      </c>
      <c r="D38" s="552" t="s">
        <v>1050</v>
      </c>
      <c r="E38" s="549" t="s">
        <v>22</v>
      </c>
      <c r="F38" s="529" t="s">
        <v>1089</v>
      </c>
      <c r="G38" s="529" t="s">
        <v>1090</v>
      </c>
      <c r="H38" s="516">
        <v>1</v>
      </c>
      <c r="I38" s="516">
        <v>7</v>
      </c>
      <c r="J38" s="516">
        <v>7</v>
      </c>
      <c r="K38" s="516">
        <v>0</v>
      </c>
      <c r="L38" s="516">
        <v>0</v>
      </c>
      <c r="M38" s="516">
        <v>0</v>
      </c>
      <c r="N38" s="529"/>
      <c r="O38" s="551">
        <v>0</v>
      </c>
      <c r="P38" s="551">
        <v>0</v>
      </c>
      <c r="Q38" s="551">
        <v>0</v>
      </c>
      <c r="R38" s="525" t="s">
        <v>1049</v>
      </c>
      <c r="S38" s="551">
        <v>0</v>
      </c>
      <c r="T38" s="551">
        <v>0</v>
      </c>
      <c r="U38" s="551">
        <v>0</v>
      </c>
      <c r="V38" s="525"/>
    </row>
    <row r="39" spans="1:22" ht="22.5" customHeight="1" x14ac:dyDescent="0.25">
      <c r="A39" s="120" t="s">
        <v>17</v>
      </c>
      <c r="B39" s="552" t="s">
        <v>88</v>
      </c>
      <c r="C39" s="120" t="s">
        <v>25</v>
      </c>
      <c r="D39" s="552" t="s">
        <v>1050</v>
      </c>
      <c r="E39" s="549" t="s">
        <v>22</v>
      </c>
      <c r="F39" s="529" t="s">
        <v>1091</v>
      </c>
      <c r="G39" s="529" t="s">
        <v>1056</v>
      </c>
      <c r="H39" s="516">
        <v>19</v>
      </c>
      <c r="I39" s="516">
        <v>236</v>
      </c>
      <c r="J39" s="516">
        <v>434</v>
      </c>
      <c r="K39" s="516">
        <v>1122</v>
      </c>
      <c r="L39" s="516">
        <v>1114</v>
      </c>
      <c r="M39" s="516">
        <v>8</v>
      </c>
      <c r="N39" s="529"/>
      <c r="O39" s="551">
        <v>0</v>
      </c>
      <c r="P39" s="551">
        <v>0</v>
      </c>
      <c r="Q39" s="551">
        <v>0</v>
      </c>
      <c r="R39" s="525" t="s">
        <v>1049</v>
      </c>
      <c r="S39" s="551">
        <v>0</v>
      </c>
      <c r="T39" s="551">
        <v>0</v>
      </c>
      <c r="U39" s="551">
        <v>0</v>
      </c>
      <c r="V39" s="525"/>
    </row>
    <row r="40" spans="1:22" ht="22.5" customHeight="1" x14ac:dyDescent="0.25">
      <c r="A40" s="120" t="s">
        <v>17</v>
      </c>
      <c r="B40" s="552" t="s">
        <v>88</v>
      </c>
      <c r="C40" s="120" t="s">
        <v>25</v>
      </c>
      <c r="D40" s="552" t="s">
        <v>1050</v>
      </c>
      <c r="E40" s="549" t="s">
        <v>22</v>
      </c>
      <c r="F40" s="529" t="s">
        <v>1092</v>
      </c>
      <c r="G40" s="529" t="s">
        <v>1056</v>
      </c>
      <c r="H40" s="516">
        <v>7</v>
      </c>
      <c r="I40" s="516">
        <v>128</v>
      </c>
      <c r="J40" s="516">
        <v>361</v>
      </c>
      <c r="K40" s="516">
        <v>254</v>
      </c>
      <c r="L40" s="516">
        <v>193</v>
      </c>
      <c r="M40" s="516">
        <v>61</v>
      </c>
      <c r="N40" s="529"/>
      <c r="O40" s="551">
        <v>1</v>
      </c>
      <c r="P40" s="551">
        <v>1</v>
      </c>
      <c r="Q40" s="551">
        <v>1</v>
      </c>
      <c r="R40" s="525" t="s">
        <v>31</v>
      </c>
      <c r="S40" s="551">
        <v>1.4253</v>
      </c>
      <c r="T40" s="551">
        <v>1.4253</v>
      </c>
      <c r="U40" s="551">
        <v>0</v>
      </c>
      <c r="V40" s="525"/>
    </row>
    <row r="41" spans="1:22" ht="22.5" customHeight="1" x14ac:dyDescent="0.25">
      <c r="A41" s="120" t="s">
        <v>17</v>
      </c>
      <c r="B41" s="552" t="s">
        <v>88</v>
      </c>
      <c r="C41" s="120" t="s">
        <v>25</v>
      </c>
      <c r="D41" s="552" t="s">
        <v>1050</v>
      </c>
      <c r="E41" s="549" t="s">
        <v>22</v>
      </c>
      <c r="F41" s="529" t="s">
        <v>1093</v>
      </c>
      <c r="G41" s="529" t="s">
        <v>1056</v>
      </c>
      <c r="H41" s="516">
        <v>15</v>
      </c>
      <c r="I41" s="516">
        <v>283</v>
      </c>
      <c r="J41" s="516">
        <v>556</v>
      </c>
      <c r="K41" s="516">
        <v>1540</v>
      </c>
      <c r="L41" s="516">
        <v>1355</v>
      </c>
      <c r="M41" s="516">
        <v>185</v>
      </c>
      <c r="N41" s="529"/>
      <c r="O41" s="551">
        <v>1</v>
      </c>
      <c r="P41" s="551">
        <v>1</v>
      </c>
      <c r="Q41" s="551">
        <v>1</v>
      </c>
      <c r="R41" s="525" t="s">
        <v>31</v>
      </c>
      <c r="S41" s="551">
        <v>2.2153999999999998</v>
      </c>
      <c r="T41" s="551">
        <v>2.2153999999999998</v>
      </c>
      <c r="U41" s="551">
        <v>0</v>
      </c>
      <c r="V41" s="525"/>
    </row>
    <row r="42" spans="1:22" ht="22.5" customHeight="1" x14ac:dyDescent="0.25">
      <c r="A42" s="120" t="s">
        <v>17</v>
      </c>
      <c r="B42" s="552" t="s">
        <v>88</v>
      </c>
      <c r="C42" s="120" t="s">
        <v>25</v>
      </c>
      <c r="D42" s="552" t="s">
        <v>1050</v>
      </c>
      <c r="E42" s="549" t="s">
        <v>22</v>
      </c>
      <c r="F42" s="529" t="s">
        <v>1094</v>
      </c>
      <c r="G42" s="529" t="s">
        <v>1046</v>
      </c>
      <c r="H42" s="516">
        <v>11</v>
      </c>
      <c r="I42" s="516">
        <v>240</v>
      </c>
      <c r="J42" s="516">
        <v>298</v>
      </c>
      <c r="K42" s="516">
        <v>4102</v>
      </c>
      <c r="L42" s="516">
        <v>3970</v>
      </c>
      <c r="M42" s="516">
        <v>132</v>
      </c>
      <c r="N42" s="529"/>
      <c r="O42" s="551">
        <v>7</v>
      </c>
      <c r="P42" s="551">
        <v>147</v>
      </c>
      <c r="Q42" s="551">
        <v>149</v>
      </c>
      <c r="R42" s="525" t="s">
        <v>31</v>
      </c>
      <c r="S42" s="551">
        <v>1497.3130000000001</v>
      </c>
      <c r="T42" s="551">
        <v>1497.3130000000001</v>
      </c>
      <c r="U42" s="551">
        <v>0</v>
      </c>
      <c r="V42" s="525"/>
    </row>
    <row r="43" spans="1:22" ht="22.5" customHeight="1" x14ac:dyDescent="0.25">
      <c r="A43" s="120" t="s">
        <v>17</v>
      </c>
      <c r="B43" s="552" t="s">
        <v>88</v>
      </c>
      <c r="C43" s="120" t="s">
        <v>25</v>
      </c>
      <c r="D43" s="552" t="s">
        <v>1050</v>
      </c>
      <c r="E43" s="549" t="s">
        <v>22</v>
      </c>
      <c r="F43" s="529" t="s">
        <v>1095</v>
      </c>
      <c r="G43" s="529" t="s">
        <v>1046</v>
      </c>
      <c r="H43" s="516">
        <v>9</v>
      </c>
      <c r="I43" s="516">
        <v>345</v>
      </c>
      <c r="J43" s="516">
        <v>345</v>
      </c>
      <c r="K43" s="516">
        <v>2299</v>
      </c>
      <c r="L43" s="516">
        <v>2287</v>
      </c>
      <c r="M43" s="516">
        <v>12</v>
      </c>
      <c r="N43" s="529"/>
      <c r="O43" s="551">
        <v>6</v>
      </c>
      <c r="P43" s="551">
        <v>81</v>
      </c>
      <c r="Q43" s="551">
        <v>75</v>
      </c>
      <c r="R43" s="525" t="s">
        <v>31</v>
      </c>
      <c r="S43" s="551">
        <v>575.89</v>
      </c>
      <c r="T43" s="551">
        <v>497.34</v>
      </c>
      <c r="U43" s="551">
        <v>78.55</v>
      </c>
      <c r="V43" s="525"/>
    </row>
    <row r="44" spans="1:22" ht="22.5" customHeight="1" x14ac:dyDescent="0.25">
      <c r="A44" s="120" t="s">
        <v>17</v>
      </c>
      <c r="B44" s="552" t="s">
        <v>88</v>
      </c>
      <c r="C44" s="120" t="s">
        <v>25</v>
      </c>
      <c r="D44" s="552" t="s">
        <v>1050</v>
      </c>
      <c r="E44" s="549" t="s">
        <v>22</v>
      </c>
      <c r="F44" s="529" t="s">
        <v>1096</v>
      </c>
      <c r="G44" s="529" t="s">
        <v>1046</v>
      </c>
      <c r="H44" s="516">
        <v>3</v>
      </c>
      <c r="I44" s="516">
        <v>45</v>
      </c>
      <c r="J44" s="516">
        <v>45</v>
      </c>
      <c r="K44" s="516">
        <v>263</v>
      </c>
      <c r="L44" s="516">
        <v>263</v>
      </c>
      <c r="M44" s="516">
        <v>0</v>
      </c>
      <c r="N44" s="529"/>
      <c r="O44" s="551">
        <v>4</v>
      </c>
      <c r="P44" s="551">
        <v>94</v>
      </c>
      <c r="Q44" s="551">
        <v>93</v>
      </c>
      <c r="R44" s="525" t="s">
        <v>31</v>
      </c>
      <c r="S44" s="551">
        <v>617.57100000000003</v>
      </c>
      <c r="T44" s="551">
        <v>617.57100000000003</v>
      </c>
      <c r="U44" s="551">
        <v>0</v>
      </c>
      <c r="V44" s="525"/>
    </row>
    <row r="45" spans="1:22" ht="22.5" customHeight="1" x14ac:dyDescent="0.25">
      <c r="A45" s="120" t="s">
        <v>17</v>
      </c>
      <c r="B45" s="552" t="s">
        <v>88</v>
      </c>
      <c r="C45" s="120" t="s">
        <v>25</v>
      </c>
      <c r="D45" s="552" t="s">
        <v>1050</v>
      </c>
      <c r="E45" s="549" t="s">
        <v>22</v>
      </c>
      <c r="F45" s="529" t="s">
        <v>1097</v>
      </c>
      <c r="G45" s="529" t="s">
        <v>1056</v>
      </c>
      <c r="H45" s="516">
        <v>1</v>
      </c>
      <c r="I45" s="516">
        <v>1</v>
      </c>
      <c r="J45" s="516">
        <v>2</v>
      </c>
      <c r="K45" s="516">
        <v>0</v>
      </c>
      <c r="L45" s="516">
        <v>0</v>
      </c>
      <c r="M45" s="516">
        <v>0</v>
      </c>
      <c r="N45" s="529"/>
      <c r="O45" s="551">
        <v>0</v>
      </c>
      <c r="P45" s="551">
        <v>0</v>
      </c>
      <c r="Q45" s="551">
        <v>0</v>
      </c>
      <c r="R45" s="525" t="s">
        <v>1049</v>
      </c>
      <c r="S45" s="551">
        <v>0</v>
      </c>
      <c r="T45" s="551">
        <v>0</v>
      </c>
      <c r="U45" s="551">
        <v>0</v>
      </c>
      <c r="V45" s="525"/>
    </row>
    <row r="46" spans="1:22" ht="22.5" customHeight="1" x14ac:dyDescent="0.25">
      <c r="A46" s="120" t="s">
        <v>17</v>
      </c>
      <c r="B46" s="552" t="s">
        <v>88</v>
      </c>
      <c r="C46" s="120" t="s">
        <v>25</v>
      </c>
      <c r="D46" s="552" t="s">
        <v>1050</v>
      </c>
      <c r="E46" s="549" t="s">
        <v>22</v>
      </c>
      <c r="F46" s="529" t="s">
        <v>1098</v>
      </c>
      <c r="G46" s="529" t="s">
        <v>1046</v>
      </c>
      <c r="H46" s="516">
        <v>17</v>
      </c>
      <c r="I46" s="516">
        <v>425</v>
      </c>
      <c r="J46" s="516">
        <v>869</v>
      </c>
      <c r="K46" s="516">
        <v>51817</v>
      </c>
      <c r="L46" s="516">
        <v>27451</v>
      </c>
      <c r="M46" s="516">
        <v>24366</v>
      </c>
      <c r="N46" s="529"/>
      <c r="O46" s="551">
        <v>14</v>
      </c>
      <c r="P46" s="551">
        <v>201</v>
      </c>
      <c r="Q46" s="551">
        <v>561</v>
      </c>
      <c r="R46" s="525" t="s">
        <v>31</v>
      </c>
      <c r="S46" s="551">
        <v>38798.178999999996</v>
      </c>
      <c r="T46" s="551">
        <v>13520.924999999999</v>
      </c>
      <c r="U46" s="551">
        <v>25277.254000000001</v>
      </c>
      <c r="V46" s="525"/>
    </row>
    <row r="47" spans="1:22" ht="22.5" customHeight="1" x14ac:dyDescent="0.25">
      <c r="A47" s="120" t="s">
        <v>17</v>
      </c>
      <c r="B47" s="552" t="s">
        <v>88</v>
      </c>
      <c r="C47" s="120" t="s">
        <v>25</v>
      </c>
      <c r="D47" s="552" t="s">
        <v>1050</v>
      </c>
      <c r="E47" s="549" t="s">
        <v>22</v>
      </c>
      <c r="F47" s="529" t="s">
        <v>1099</v>
      </c>
      <c r="G47" s="529" t="s">
        <v>1046</v>
      </c>
      <c r="H47" s="516">
        <v>15</v>
      </c>
      <c r="I47" s="516">
        <v>294</v>
      </c>
      <c r="J47" s="516">
        <v>479</v>
      </c>
      <c r="K47" s="516">
        <v>32502</v>
      </c>
      <c r="L47" s="516">
        <v>16272</v>
      </c>
      <c r="M47" s="516">
        <v>16230</v>
      </c>
      <c r="N47" s="529"/>
      <c r="O47" s="551">
        <v>16</v>
      </c>
      <c r="P47" s="551">
        <v>288</v>
      </c>
      <c r="Q47" s="551">
        <v>483</v>
      </c>
      <c r="R47" s="525" t="s">
        <v>31</v>
      </c>
      <c r="S47" s="551">
        <v>38417.597000000002</v>
      </c>
      <c r="T47" s="551">
        <v>8745.5059999999994</v>
      </c>
      <c r="U47" s="551">
        <v>29672.091</v>
      </c>
      <c r="V47" s="525"/>
    </row>
    <row r="48" spans="1:22" ht="22.5" customHeight="1" x14ac:dyDescent="0.25">
      <c r="A48" s="120" t="s">
        <v>17</v>
      </c>
      <c r="B48" s="552" t="s">
        <v>88</v>
      </c>
      <c r="C48" s="120" t="s">
        <v>25</v>
      </c>
      <c r="D48" s="552" t="s">
        <v>1050</v>
      </c>
      <c r="E48" s="549" t="s">
        <v>22</v>
      </c>
      <c r="F48" s="529" t="s">
        <v>1100</v>
      </c>
      <c r="G48" s="529" t="s">
        <v>1046</v>
      </c>
      <c r="H48" s="516">
        <v>5</v>
      </c>
      <c r="I48" s="516">
        <v>159</v>
      </c>
      <c r="J48" s="516">
        <v>161</v>
      </c>
      <c r="K48" s="516">
        <v>1680</v>
      </c>
      <c r="L48" s="516">
        <v>1560</v>
      </c>
      <c r="M48" s="516">
        <v>120</v>
      </c>
      <c r="N48" s="529"/>
      <c r="O48" s="551">
        <v>13</v>
      </c>
      <c r="P48" s="551">
        <v>143</v>
      </c>
      <c r="Q48" s="551">
        <v>180</v>
      </c>
      <c r="R48" s="525" t="s">
        <v>31</v>
      </c>
      <c r="S48" s="551">
        <v>5043.4799999999996</v>
      </c>
      <c r="T48" s="551">
        <v>2018.49</v>
      </c>
      <c r="U48" s="551">
        <v>3024.99</v>
      </c>
      <c r="V48" s="525"/>
    </row>
    <row r="49" spans="1:22" ht="22.5" customHeight="1" x14ac:dyDescent="0.25">
      <c r="A49" s="120" t="s">
        <v>17</v>
      </c>
      <c r="B49" s="552" t="s">
        <v>88</v>
      </c>
      <c r="C49" s="120" t="s">
        <v>25</v>
      </c>
      <c r="D49" s="552" t="s">
        <v>1050</v>
      </c>
      <c r="E49" s="549" t="s">
        <v>22</v>
      </c>
      <c r="F49" s="529" t="s">
        <v>1101</v>
      </c>
      <c r="G49" s="529" t="s">
        <v>1056</v>
      </c>
      <c r="H49" s="516">
        <v>5</v>
      </c>
      <c r="I49" s="516">
        <v>181</v>
      </c>
      <c r="J49" s="516">
        <v>239</v>
      </c>
      <c r="K49" s="516">
        <v>607</v>
      </c>
      <c r="L49" s="516">
        <v>606</v>
      </c>
      <c r="M49" s="516">
        <v>1</v>
      </c>
      <c r="N49" s="529"/>
      <c r="O49" s="551">
        <v>1</v>
      </c>
      <c r="P49" s="551">
        <v>45</v>
      </c>
      <c r="Q49" s="551">
        <v>45</v>
      </c>
      <c r="R49" s="525" t="s">
        <v>31</v>
      </c>
      <c r="S49" s="551">
        <v>61.167000000000002</v>
      </c>
      <c r="T49" s="551">
        <v>3.6779999999999999</v>
      </c>
      <c r="U49" s="551">
        <v>57.488999999999997</v>
      </c>
      <c r="V49" s="525"/>
    </row>
    <row r="50" spans="1:22" ht="22.5" customHeight="1" x14ac:dyDescent="0.25">
      <c r="A50" s="120" t="s">
        <v>17</v>
      </c>
      <c r="B50" s="552" t="s">
        <v>88</v>
      </c>
      <c r="C50" s="120" t="s">
        <v>25</v>
      </c>
      <c r="D50" s="552" t="s">
        <v>1050</v>
      </c>
      <c r="E50" s="549" t="s">
        <v>22</v>
      </c>
      <c r="F50" s="529" t="s">
        <v>1102</v>
      </c>
      <c r="G50" s="529" t="s">
        <v>1056</v>
      </c>
      <c r="H50" s="516">
        <v>2</v>
      </c>
      <c r="I50" s="516">
        <v>18</v>
      </c>
      <c r="J50" s="516">
        <v>22</v>
      </c>
      <c r="K50" s="516">
        <v>21</v>
      </c>
      <c r="L50" s="516">
        <v>21</v>
      </c>
      <c r="M50" s="516">
        <v>0</v>
      </c>
      <c r="N50" s="529"/>
      <c r="O50" s="551">
        <v>0</v>
      </c>
      <c r="P50" s="551">
        <v>0</v>
      </c>
      <c r="Q50" s="551">
        <v>0</v>
      </c>
      <c r="R50" s="525" t="s">
        <v>1049</v>
      </c>
      <c r="S50" s="551">
        <v>0</v>
      </c>
      <c r="T50" s="551">
        <v>0</v>
      </c>
      <c r="U50" s="551">
        <v>0</v>
      </c>
      <c r="V50" s="525"/>
    </row>
    <row r="51" spans="1:22" ht="22.5" customHeight="1" x14ac:dyDescent="0.25">
      <c r="A51" s="120" t="s">
        <v>17</v>
      </c>
      <c r="B51" s="552" t="s">
        <v>88</v>
      </c>
      <c r="C51" s="120" t="s">
        <v>25</v>
      </c>
      <c r="D51" s="552" t="s">
        <v>1050</v>
      </c>
      <c r="E51" s="549" t="s">
        <v>22</v>
      </c>
      <c r="F51" s="529" t="s">
        <v>1103</v>
      </c>
      <c r="G51" s="529" t="s">
        <v>1056</v>
      </c>
      <c r="H51" s="516">
        <v>2</v>
      </c>
      <c r="I51" s="516">
        <v>5</v>
      </c>
      <c r="J51" s="516">
        <v>13</v>
      </c>
      <c r="K51" s="516">
        <v>52</v>
      </c>
      <c r="L51" s="516">
        <v>52</v>
      </c>
      <c r="M51" s="516">
        <v>0</v>
      </c>
      <c r="N51" s="529"/>
      <c r="O51" s="551">
        <v>0</v>
      </c>
      <c r="P51" s="551">
        <v>0</v>
      </c>
      <c r="Q51" s="551">
        <v>0</v>
      </c>
      <c r="R51" s="525" t="s">
        <v>1049</v>
      </c>
      <c r="S51" s="551">
        <v>0</v>
      </c>
      <c r="T51" s="551">
        <v>0</v>
      </c>
      <c r="U51" s="551">
        <v>0</v>
      </c>
      <c r="V51" s="525"/>
    </row>
    <row r="52" spans="1:22" ht="22.5" customHeight="1" x14ac:dyDescent="0.25">
      <c r="A52" s="120" t="s">
        <v>17</v>
      </c>
      <c r="B52" s="552" t="s">
        <v>88</v>
      </c>
      <c r="C52" s="120" t="s">
        <v>25</v>
      </c>
      <c r="D52" s="552" t="s">
        <v>1050</v>
      </c>
      <c r="E52" s="549" t="s">
        <v>22</v>
      </c>
      <c r="F52" s="529" t="s">
        <v>1104</v>
      </c>
      <c r="G52" s="529" t="s">
        <v>1046</v>
      </c>
      <c r="H52" s="516">
        <v>1</v>
      </c>
      <c r="I52" s="516">
        <v>77</v>
      </c>
      <c r="J52" s="516">
        <v>70</v>
      </c>
      <c r="K52" s="516">
        <v>418</v>
      </c>
      <c r="L52" s="516">
        <v>418</v>
      </c>
      <c r="M52" s="516">
        <v>0</v>
      </c>
      <c r="N52" s="529"/>
      <c r="O52" s="551">
        <v>1</v>
      </c>
      <c r="P52" s="551">
        <v>62</v>
      </c>
      <c r="Q52" s="551">
        <v>50</v>
      </c>
      <c r="R52" s="525" t="s">
        <v>31</v>
      </c>
      <c r="S52" s="551">
        <v>240.78200000000001</v>
      </c>
      <c r="T52" s="551">
        <v>240.78200000000001</v>
      </c>
      <c r="U52" s="551">
        <v>0</v>
      </c>
      <c r="V52" s="525"/>
    </row>
    <row r="53" spans="1:22" ht="22.5" customHeight="1" x14ac:dyDescent="0.25">
      <c r="A53" s="120" t="s">
        <v>17</v>
      </c>
      <c r="B53" s="552" t="s">
        <v>88</v>
      </c>
      <c r="C53" s="120" t="s">
        <v>25</v>
      </c>
      <c r="D53" s="552" t="s">
        <v>1050</v>
      </c>
      <c r="E53" s="549" t="s">
        <v>22</v>
      </c>
      <c r="F53" s="529" t="s">
        <v>1105</v>
      </c>
      <c r="G53" s="529" t="s">
        <v>1046</v>
      </c>
      <c r="H53" s="516">
        <v>1</v>
      </c>
      <c r="I53" s="516">
        <v>42</v>
      </c>
      <c r="J53" s="516">
        <v>40</v>
      </c>
      <c r="K53" s="516">
        <v>95</v>
      </c>
      <c r="L53" s="516">
        <v>95</v>
      </c>
      <c r="M53" s="516">
        <v>0</v>
      </c>
      <c r="N53" s="529"/>
      <c r="O53" s="551">
        <v>1</v>
      </c>
      <c r="P53" s="551">
        <v>34</v>
      </c>
      <c r="Q53" s="551">
        <v>36</v>
      </c>
      <c r="R53" s="525" t="s">
        <v>31</v>
      </c>
      <c r="S53" s="551">
        <v>96.293999999999997</v>
      </c>
      <c r="T53" s="551">
        <v>96.293999999999997</v>
      </c>
      <c r="U53" s="551">
        <v>0</v>
      </c>
      <c r="V53" s="525"/>
    </row>
    <row r="54" spans="1:22" ht="22.5" customHeight="1" x14ac:dyDescent="0.25">
      <c r="A54" s="120" t="s">
        <v>17</v>
      </c>
      <c r="B54" s="552" t="s">
        <v>88</v>
      </c>
      <c r="C54" s="120" t="s">
        <v>25</v>
      </c>
      <c r="D54" s="552" t="s">
        <v>1050</v>
      </c>
      <c r="E54" s="549" t="s">
        <v>22</v>
      </c>
      <c r="F54" s="529" t="s">
        <v>1106</v>
      </c>
      <c r="G54" s="529" t="s">
        <v>1058</v>
      </c>
      <c r="H54" s="516">
        <v>28</v>
      </c>
      <c r="I54" s="516">
        <v>580</v>
      </c>
      <c r="J54" s="516">
        <v>578</v>
      </c>
      <c r="K54" s="516">
        <v>1370</v>
      </c>
      <c r="L54" s="516">
        <v>1370</v>
      </c>
      <c r="M54" s="516">
        <v>0</v>
      </c>
      <c r="N54" s="529"/>
      <c r="O54" s="551">
        <v>29</v>
      </c>
      <c r="P54" s="551">
        <v>166</v>
      </c>
      <c r="Q54" s="551">
        <v>165</v>
      </c>
      <c r="R54" s="525" t="s">
        <v>31</v>
      </c>
      <c r="S54" s="551">
        <v>629.64599999999996</v>
      </c>
      <c r="T54" s="551">
        <v>629.64599999999996</v>
      </c>
      <c r="U54" s="551">
        <v>0</v>
      </c>
      <c r="V54" s="525"/>
    </row>
    <row r="55" spans="1:22" ht="22.5" customHeight="1" x14ac:dyDescent="0.25">
      <c r="A55" s="120" t="s">
        <v>17</v>
      </c>
      <c r="B55" s="552" t="s">
        <v>88</v>
      </c>
      <c r="C55" s="120" t="s">
        <v>25</v>
      </c>
      <c r="D55" s="552" t="s">
        <v>1050</v>
      </c>
      <c r="E55" s="549" t="s">
        <v>22</v>
      </c>
      <c r="F55" s="529" t="s">
        <v>1107</v>
      </c>
      <c r="G55" s="529" t="s">
        <v>1046</v>
      </c>
      <c r="H55" s="516">
        <v>2</v>
      </c>
      <c r="I55" s="516">
        <v>23</v>
      </c>
      <c r="J55" s="516">
        <v>23</v>
      </c>
      <c r="K55" s="516">
        <v>72</v>
      </c>
      <c r="L55" s="516">
        <v>72</v>
      </c>
      <c r="M55" s="516">
        <v>0</v>
      </c>
      <c r="N55" s="529"/>
      <c r="O55" s="551">
        <v>2</v>
      </c>
      <c r="P55" s="551">
        <v>22</v>
      </c>
      <c r="Q55" s="551">
        <v>22</v>
      </c>
      <c r="R55" s="525" t="s">
        <v>31</v>
      </c>
      <c r="S55" s="551">
        <v>36.950000000000003</v>
      </c>
      <c r="T55" s="551">
        <v>36.950000000000003</v>
      </c>
      <c r="U55" s="551">
        <v>0</v>
      </c>
      <c r="V55" s="525"/>
    </row>
    <row r="56" spans="1:22" ht="22.5" customHeight="1" x14ac:dyDescent="0.25">
      <c r="A56" s="120" t="s">
        <v>17</v>
      </c>
      <c r="B56" s="552" t="s">
        <v>88</v>
      </c>
      <c r="C56" s="120" t="s">
        <v>25</v>
      </c>
      <c r="D56" s="552" t="s">
        <v>1050</v>
      </c>
      <c r="E56" s="549" t="s">
        <v>22</v>
      </c>
      <c r="F56" s="529" t="s">
        <v>1108</v>
      </c>
      <c r="G56" s="529" t="s">
        <v>1046</v>
      </c>
      <c r="H56" s="516">
        <v>6</v>
      </c>
      <c r="I56" s="516">
        <v>38</v>
      </c>
      <c r="J56" s="516">
        <v>117</v>
      </c>
      <c r="K56" s="516">
        <v>12546</v>
      </c>
      <c r="L56" s="516">
        <v>3128</v>
      </c>
      <c r="M56" s="516">
        <v>9418</v>
      </c>
      <c r="N56" s="529"/>
      <c r="O56" s="551">
        <v>2</v>
      </c>
      <c r="P56" s="551">
        <v>4</v>
      </c>
      <c r="Q56" s="551">
        <v>4</v>
      </c>
      <c r="R56" s="525" t="s">
        <v>31</v>
      </c>
      <c r="S56" s="551">
        <v>7.25</v>
      </c>
      <c r="T56" s="551">
        <v>7.25</v>
      </c>
      <c r="U56" s="551">
        <v>0</v>
      </c>
      <c r="V56" s="525"/>
    </row>
    <row r="57" spans="1:22" ht="22.5" customHeight="1" x14ac:dyDescent="0.25">
      <c r="A57" s="120" t="s">
        <v>17</v>
      </c>
      <c r="B57" s="552" t="s">
        <v>88</v>
      </c>
      <c r="C57" s="120" t="s">
        <v>25</v>
      </c>
      <c r="D57" s="552" t="s">
        <v>1050</v>
      </c>
      <c r="E57" s="549" t="s">
        <v>22</v>
      </c>
      <c r="F57" s="529" t="s">
        <v>1109</v>
      </c>
      <c r="G57" s="529" t="s">
        <v>1046</v>
      </c>
      <c r="H57" s="516">
        <v>6</v>
      </c>
      <c r="I57" s="516">
        <v>57</v>
      </c>
      <c r="J57" s="516">
        <v>102</v>
      </c>
      <c r="K57" s="516">
        <v>11896</v>
      </c>
      <c r="L57" s="516">
        <v>5625</v>
      </c>
      <c r="M57" s="516">
        <v>6271</v>
      </c>
      <c r="N57" s="529"/>
      <c r="O57" s="551">
        <v>3</v>
      </c>
      <c r="P57" s="551">
        <v>20</v>
      </c>
      <c r="Q57" s="551">
        <v>27</v>
      </c>
      <c r="R57" s="525" t="s">
        <v>31</v>
      </c>
      <c r="S57" s="551">
        <v>1853.8579999999999</v>
      </c>
      <c r="T57" s="551">
        <v>1853.8579999999999</v>
      </c>
      <c r="U57" s="551">
        <v>0</v>
      </c>
      <c r="V57" s="525"/>
    </row>
    <row r="58" spans="1:22" ht="22.5" customHeight="1" x14ac:dyDescent="0.25">
      <c r="A58" s="120" t="s">
        <v>17</v>
      </c>
      <c r="B58" s="552" t="s">
        <v>88</v>
      </c>
      <c r="C58" s="120" t="s">
        <v>25</v>
      </c>
      <c r="D58" s="552" t="s">
        <v>1050</v>
      </c>
      <c r="E58" s="549" t="s">
        <v>22</v>
      </c>
      <c r="F58" s="529" t="s">
        <v>1110</v>
      </c>
      <c r="G58" s="529" t="s">
        <v>1046</v>
      </c>
      <c r="H58" s="516">
        <v>3</v>
      </c>
      <c r="I58" s="516">
        <v>81</v>
      </c>
      <c r="J58" s="516">
        <v>82</v>
      </c>
      <c r="K58" s="516">
        <v>4612</v>
      </c>
      <c r="L58" s="516">
        <v>4612</v>
      </c>
      <c r="M58" s="516">
        <v>0</v>
      </c>
      <c r="N58" s="529"/>
      <c r="O58" s="551">
        <v>3</v>
      </c>
      <c r="P58" s="551">
        <v>85</v>
      </c>
      <c r="Q58" s="551">
        <v>90</v>
      </c>
      <c r="R58" s="525" t="s">
        <v>31</v>
      </c>
      <c r="S58" s="551">
        <v>3299.89</v>
      </c>
      <c r="T58" s="551">
        <v>3299.89</v>
      </c>
      <c r="U58" s="551">
        <v>0</v>
      </c>
      <c r="V58" s="525"/>
    </row>
    <row r="59" spans="1:22" ht="22.5" customHeight="1" x14ac:dyDescent="0.25">
      <c r="A59" s="120" t="s">
        <v>17</v>
      </c>
      <c r="B59" s="552" t="s">
        <v>88</v>
      </c>
      <c r="C59" s="120" t="s">
        <v>25</v>
      </c>
      <c r="D59" s="552" t="s">
        <v>1050</v>
      </c>
      <c r="E59" s="549" t="s">
        <v>22</v>
      </c>
      <c r="F59" s="529" t="s">
        <v>1111</v>
      </c>
      <c r="G59" s="529" t="s">
        <v>1086</v>
      </c>
      <c r="H59" s="516">
        <v>2</v>
      </c>
      <c r="I59" s="516">
        <v>14</v>
      </c>
      <c r="J59" s="516">
        <v>14</v>
      </c>
      <c r="K59" s="516">
        <v>3</v>
      </c>
      <c r="L59" s="516">
        <v>3</v>
      </c>
      <c r="M59" s="516">
        <v>0</v>
      </c>
      <c r="N59" s="529"/>
      <c r="O59" s="551">
        <v>2</v>
      </c>
      <c r="P59" s="551">
        <v>11</v>
      </c>
      <c r="Q59" s="551">
        <v>11</v>
      </c>
      <c r="R59" s="525" t="s">
        <v>27</v>
      </c>
      <c r="S59" s="551">
        <v>4.8550000000000004</v>
      </c>
      <c r="T59" s="551">
        <v>4.8550000000000004</v>
      </c>
      <c r="U59" s="551">
        <v>0</v>
      </c>
      <c r="V59" s="525"/>
    </row>
    <row r="60" spans="1:22" ht="22.5" customHeight="1" x14ac:dyDescent="0.25">
      <c r="A60" s="120" t="s">
        <v>17</v>
      </c>
      <c r="B60" s="552" t="s">
        <v>474</v>
      </c>
      <c r="C60" s="120" t="s">
        <v>25</v>
      </c>
      <c r="D60" s="552" t="s">
        <v>1112</v>
      </c>
      <c r="E60" s="549" t="s">
        <v>22</v>
      </c>
      <c r="F60" s="529" t="s">
        <v>1113</v>
      </c>
      <c r="G60" s="529" t="s">
        <v>1067</v>
      </c>
      <c r="H60" s="516">
        <v>2</v>
      </c>
      <c r="I60" s="516">
        <v>18</v>
      </c>
      <c r="J60" s="516">
        <v>18</v>
      </c>
      <c r="K60" s="516">
        <v>0</v>
      </c>
      <c r="L60" s="516">
        <v>0</v>
      </c>
      <c r="M60" s="516">
        <v>0</v>
      </c>
      <c r="N60" s="529"/>
      <c r="O60" s="551">
        <v>2</v>
      </c>
      <c r="P60" s="551">
        <v>7</v>
      </c>
      <c r="Q60" s="551">
        <v>7</v>
      </c>
      <c r="R60" s="525" t="s">
        <v>27</v>
      </c>
      <c r="S60" s="551">
        <v>1.1048</v>
      </c>
      <c r="T60" s="551">
        <v>1.1048</v>
      </c>
      <c r="U60" s="551">
        <v>0</v>
      </c>
      <c r="V60" s="525"/>
    </row>
    <row r="61" spans="1:22" ht="22.5" customHeight="1" x14ac:dyDescent="0.25">
      <c r="A61" s="120" t="s">
        <v>17</v>
      </c>
      <c r="B61" s="552" t="s">
        <v>474</v>
      </c>
      <c r="C61" s="120" t="s">
        <v>25</v>
      </c>
      <c r="D61" s="552" t="s">
        <v>1112</v>
      </c>
      <c r="E61" s="549" t="s">
        <v>22</v>
      </c>
      <c r="F61" s="529" t="s">
        <v>1062</v>
      </c>
      <c r="G61" s="529" t="s">
        <v>1063</v>
      </c>
      <c r="H61" s="516">
        <v>248</v>
      </c>
      <c r="I61" s="516">
        <v>12063</v>
      </c>
      <c r="J61" s="516">
        <v>12032</v>
      </c>
      <c r="K61" s="516">
        <v>556</v>
      </c>
      <c r="L61" s="516">
        <v>555</v>
      </c>
      <c r="M61" s="516">
        <v>1</v>
      </c>
      <c r="N61" s="529"/>
      <c r="O61" s="551">
        <v>268</v>
      </c>
      <c r="P61" s="551">
        <v>13252</v>
      </c>
      <c r="Q61" s="551">
        <v>13235</v>
      </c>
      <c r="R61" s="525" t="s">
        <v>31</v>
      </c>
      <c r="S61" s="551">
        <v>581.33529999999996</v>
      </c>
      <c r="T61" s="551">
        <v>566.96429999999998</v>
      </c>
      <c r="U61" s="551">
        <v>14.371</v>
      </c>
      <c r="V61" s="525"/>
    </row>
    <row r="62" spans="1:22" ht="22.5" customHeight="1" x14ac:dyDescent="0.25">
      <c r="A62" s="120" t="s">
        <v>17</v>
      </c>
      <c r="B62" s="552" t="s">
        <v>474</v>
      </c>
      <c r="C62" s="120" t="s">
        <v>25</v>
      </c>
      <c r="D62" s="552" t="s">
        <v>1112</v>
      </c>
      <c r="E62" s="549" t="s">
        <v>22</v>
      </c>
      <c r="F62" s="529" t="s">
        <v>1114</v>
      </c>
      <c r="G62" s="529" t="s">
        <v>1086</v>
      </c>
      <c r="H62" s="516">
        <v>13</v>
      </c>
      <c r="I62" s="516">
        <v>302</v>
      </c>
      <c r="J62" s="516">
        <v>302</v>
      </c>
      <c r="K62" s="516">
        <v>9</v>
      </c>
      <c r="L62" s="516">
        <v>9</v>
      </c>
      <c r="M62" s="516">
        <v>0</v>
      </c>
      <c r="N62" s="529"/>
      <c r="O62" s="551">
        <v>2</v>
      </c>
      <c r="P62" s="551">
        <v>64</v>
      </c>
      <c r="Q62" s="551">
        <v>64</v>
      </c>
      <c r="R62" s="525" t="s">
        <v>27</v>
      </c>
      <c r="S62" s="551">
        <v>0.76300000000000001</v>
      </c>
      <c r="T62" s="551">
        <v>0.76300000000000001</v>
      </c>
      <c r="U62" s="551">
        <v>0</v>
      </c>
      <c r="V62" s="525"/>
    </row>
    <row r="63" spans="1:22" ht="22.5" customHeight="1" x14ac:dyDescent="0.25">
      <c r="A63" s="120" t="s">
        <v>17</v>
      </c>
      <c r="B63" s="552" t="s">
        <v>474</v>
      </c>
      <c r="C63" s="120" t="s">
        <v>25</v>
      </c>
      <c r="D63" s="552" t="s">
        <v>1112</v>
      </c>
      <c r="E63" s="549" t="s">
        <v>22</v>
      </c>
      <c r="F63" s="529" t="s">
        <v>1066</v>
      </c>
      <c r="G63" s="529" t="s">
        <v>1067</v>
      </c>
      <c r="H63" s="516">
        <v>1</v>
      </c>
      <c r="I63" s="516">
        <v>9</v>
      </c>
      <c r="J63" s="516">
        <v>9</v>
      </c>
      <c r="K63" s="516">
        <v>0</v>
      </c>
      <c r="L63" s="516">
        <v>0</v>
      </c>
      <c r="M63" s="516">
        <v>0</v>
      </c>
      <c r="N63" s="529"/>
      <c r="O63" s="551">
        <v>1</v>
      </c>
      <c r="P63" s="551">
        <v>7</v>
      </c>
      <c r="Q63" s="551">
        <v>7</v>
      </c>
      <c r="R63" s="525" t="s">
        <v>27</v>
      </c>
      <c r="S63" s="551">
        <v>2.5000000000000001E-2</v>
      </c>
      <c r="T63" s="551">
        <v>2.5000000000000001E-2</v>
      </c>
      <c r="U63" s="551">
        <v>0</v>
      </c>
      <c r="V63" s="525"/>
    </row>
    <row r="64" spans="1:22" ht="22.5" customHeight="1" x14ac:dyDescent="0.25">
      <c r="A64" s="120" t="s">
        <v>17</v>
      </c>
      <c r="B64" s="552" t="s">
        <v>474</v>
      </c>
      <c r="C64" s="120" t="s">
        <v>25</v>
      </c>
      <c r="D64" s="552" t="s">
        <v>1112</v>
      </c>
      <c r="E64" s="549" t="s">
        <v>22</v>
      </c>
      <c r="F64" s="529" t="s">
        <v>1069</v>
      </c>
      <c r="G64" s="529" t="s">
        <v>1054</v>
      </c>
      <c r="H64" s="516">
        <v>18</v>
      </c>
      <c r="I64" s="516">
        <v>779</v>
      </c>
      <c r="J64" s="516">
        <v>779</v>
      </c>
      <c r="K64" s="516">
        <v>26</v>
      </c>
      <c r="L64" s="516">
        <v>26</v>
      </c>
      <c r="M64" s="516">
        <v>0</v>
      </c>
      <c r="N64" s="529"/>
      <c r="O64" s="551">
        <v>15</v>
      </c>
      <c r="P64" s="551">
        <v>460</v>
      </c>
      <c r="Q64" s="551">
        <v>460</v>
      </c>
      <c r="R64" s="525" t="s">
        <v>27</v>
      </c>
      <c r="S64" s="551">
        <v>16.090399999999999</v>
      </c>
      <c r="T64" s="551">
        <v>16.090399999999999</v>
      </c>
      <c r="U64" s="551">
        <v>0</v>
      </c>
      <c r="V64" s="525"/>
    </row>
    <row r="65" spans="1:22" ht="22.5" customHeight="1" x14ac:dyDescent="0.25">
      <c r="A65" s="120" t="s">
        <v>17</v>
      </c>
      <c r="B65" s="552" t="s">
        <v>474</v>
      </c>
      <c r="C65" s="120" t="s">
        <v>25</v>
      </c>
      <c r="D65" s="552" t="s">
        <v>1112</v>
      </c>
      <c r="E65" s="549" t="s">
        <v>22</v>
      </c>
      <c r="F65" s="529" t="s">
        <v>1115</v>
      </c>
      <c r="G65" s="529" t="s">
        <v>1063</v>
      </c>
      <c r="H65" s="516">
        <v>6</v>
      </c>
      <c r="I65" s="516">
        <v>80</v>
      </c>
      <c r="J65" s="516">
        <v>80</v>
      </c>
      <c r="K65" s="516">
        <v>9</v>
      </c>
      <c r="L65" s="516">
        <v>9</v>
      </c>
      <c r="M65" s="516">
        <v>0</v>
      </c>
      <c r="N65" s="529"/>
      <c r="O65" s="551">
        <v>2</v>
      </c>
      <c r="P65" s="551">
        <v>30</v>
      </c>
      <c r="Q65" s="551">
        <v>30</v>
      </c>
      <c r="R65" s="525" t="s">
        <v>27</v>
      </c>
      <c r="S65" s="551">
        <v>9.3249999999999993</v>
      </c>
      <c r="T65" s="551">
        <v>9.3249999999999993</v>
      </c>
      <c r="U65" s="551">
        <v>0</v>
      </c>
      <c r="V65" s="525"/>
    </row>
    <row r="66" spans="1:22" ht="22.5" customHeight="1" x14ac:dyDescent="0.25">
      <c r="A66" s="120" t="s">
        <v>17</v>
      </c>
      <c r="B66" s="552" t="s">
        <v>474</v>
      </c>
      <c r="C66" s="120" t="s">
        <v>25</v>
      </c>
      <c r="D66" s="552" t="s">
        <v>1112</v>
      </c>
      <c r="E66" s="549" t="s">
        <v>22</v>
      </c>
      <c r="F66" s="529" t="s">
        <v>1116</v>
      </c>
      <c r="G66" s="529" t="s">
        <v>1056</v>
      </c>
      <c r="H66" s="516">
        <v>11</v>
      </c>
      <c r="I66" s="516">
        <v>226</v>
      </c>
      <c r="J66" s="516">
        <v>226</v>
      </c>
      <c r="K66" s="516">
        <v>23</v>
      </c>
      <c r="L66" s="516">
        <v>23</v>
      </c>
      <c r="M66" s="516">
        <v>0</v>
      </c>
      <c r="N66" s="529"/>
      <c r="O66" s="551">
        <v>10</v>
      </c>
      <c r="P66" s="551">
        <v>254</v>
      </c>
      <c r="Q66" s="551">
        <v>254</v>
      </c>
      <c r="R66" s="525" t="s">
        <v>31</v>
      </c>
      <c r="S66" s="551">
        <v>12.3485</v>
      </c>
      <c r="T66" s="551">
        <v>12.3485</v>
      </c>
      <c r="U66" s="551">
        <v>0</v>
      </c>
      <c r="V66" s="525"/>
    </row>
    <row r="67" spans="1:22" ht="22.5" customHeight="1" x14ac:dyDescent="0.25">
      <c r="A67" s="120" t="s">
        <v>17</v>
      </c>
      <c r="B67" s="552" t="s">
        <v>474</v>
      </c>
      <c r="C67" s="120" t="s">
        <v>25</v>
      </c>
      <c r="D67" s="552" t="s">
        <v>1112</v>
      </c>
      <c r="E67" s="549" t="s">
        <v>22</v>
      </c>
      <c r="F67" s="529" t="s">
        <v>1117</v>
      </c>
      <c r="G67" s="529" t="s">
        <v>1056</v>
      </c>
      <c r="H67" s="516">
        <v>4</v>
      </c>
      <c r="I67" s="516">
        <v>31</v>
      </c>
      <c r="J67" s="516">
        <v>31</v>
      </c>
      <c r="K67" s="516">
        <v>1</v>
      </c>
      <c r="L67" s="516">
        <v>1</v>
      </c>
      <c r="M67" s="516">
        <v>0</v>
      </c>
      <c r="N67" s="529"/>
      <c r="O67" s="551">
        <v>4</v>
      </c>
      <c r="P67" s="551">
        <v>11</v>
      </c>
      <c r="Q67" s="551">
        <v>11</v>
      </c>
      <c r="R67" s="525" t="s">
        <v>31</v>
      </c>
      <c r="S67" s="551">
        <v>0.37019999999999997</v>
      </c>
      <c r="T67" s="551">
        <v>0.37019999999999997</v>
      </c>
      <c r="U67" s="551">
        <v>0</v>
      </c>
      <c r="V67" s="525"/>
    </row>
    <row r="68" spans="1:22" ht="22.5" customHeight="1" x14ac:dyDescent="0.25">
      <c r="A68" s="120" t="s">
        <v>17</v>
      </c>
      <c r="B68" s="552" t="s">
        <v>474</v>
      </c>
      <c r="C68" s="120" t="s">
        <v>25</v>
      </c>
      <c r="D68" s="552" t="s">
        <v>1112</v>
      </c>
      <c r="E68" s="549" t="s">
        <v>22</v>
      </c>
      <c r="F68" s="529" t="s">
        <v>1118</v>
      </c>
      <c r="G68" s="529" t="s">
        <v>1056</v>
      </c>
      <c r="H68" s="516">
        <v>46</v>
      </c>
      <c r="I68" s="516">
        <v>722</v>
      </c>
      <c r="J68" s="516">
        <v>725</v>
      </c>
      <c r="K68" s="516">
        <v>109</v>
      </c>
      <c r="L68" s="516">
        <v>80</v>
      </c>
      <c r="M68" s="516">
        <v>29</v>
      </c>
      <c r="N68" s="529"/>
      <c r="O68" s="551">
        <v>23</v>
      </c>
      <c r="P68" s="551">
        <v>283</v>
      </c>
      <c r="Q68" s="551">
        <v>287</v>
      </c>
      <c r="R68" s="525" t="s">
        <v>31</v>
      </c>
      <c r="S68" s="551">
        <v>27.877500000000001</v>
      </c>
      <c r="T68" s="551">
        <v>8.5679999999999996</v>
      </c>
      <c r="U68" s="551">
        <v>19.3095</v>
      </c>
      <c r="V68" s="525"/>
    </row>
    <row r="69" spans="1:22" ht="22.5" customHeight="1" x14ac:dyDescent="0.25">
      <c r="A69" s="120" t="s">
        <v>17</v>
      </c>
      <c r="B69" s="552" t="s">
        <v>474</v>
      </c>
      <c r="C69" s="120" t="s">
        <v>25</v>
      </c>
      <c r="D69" s="552" t="s">
        <v>1112</v>
      </c>
      <c r="E69" s="549" t="s">
        <v>22</v>
      </c>
      <c r="F69" s="529" t="s">
        <v>1119</v>
      </c>
      <c r="G69" s="529" t="s">
        <v>1056</v>
      </c>
      <c r="H69" s="516">
        <v>3</v>
      </c>
      <c r="I69" s="516">
        <v>11</v>
      </c>
      <c r="J69" s="516">
        <v>11</v>
      </c>
      <c r="K69" s="516">
        <v>0</v>
      </c>
      <c r="L69" s="516">
        <v>0</v>
      </c>
      <c r="M69" s="516">
        <v>0</v>
      </c>
      <c r="N69" s="529"/>
      <c r="O69" s="551">
        <v>0</v>
      </c>
      <c r="P69" s="551">
        <v>0</v>
      </c>
      <c r="Q69" s="551">
        <v>0</v>
      </c>
      <c r="R69" s="525" t="s">
        <v>1049</v>
      </c>
      <c r="S69" s="551">
        <v>0</v>
      </c>
      <c r="T69" s="551">
        <v>0</v>
      </c>
      <c r="U69" s="551">
        <v>0</v>
      </c>
      <c r="V69" s="525"/>
    </row>
    <row r="70" spans="1:22" ht="22.5" customHeight="1" x14ac:dyDescent="0.25">
      <c r="A70" s="120" t="s">
        <v>17</v>
      </c>
      <c r="B70" s="552" t="s">
        <v>474</v>
      </c>
      <c r="C70" s="120" t="s">
        <v>25</v>
      </c>
      <c r="D70" s="552" t="s">
        <v>1112</v>
      </c>
      <c r="E70" s="549" t="s">
        <v>22</v>
      </c>
      <c r="F70" s="529" t="s">
        <v>1120</v>
      </c>
      <c r="G70" s="529" t="s">
        <v>1046</v>
      </c>
      <c r="H70" s="516">
        <v>13</v>
      </c>
      <c r="I70" s="516">
        <v>71</v>
      </c>
      <c r="J70" s="516">
        <v>71</v>
      </c>
      <c r="K70" s="516">
        <v>19</v>
      </c>
      <c r="L70" s="516">
        <v>19</v>
      </c>
      <c r="M70" s="516">
        <v>0</v>
      </c>
      <c r="N70" s="529"/>
      <c r="O70" s="551">
        <v>4</v>
      </c>
      <c r="P70" s="551">
        <v>7</v>
      </c>
      <c r="Q70" s="551">
        <v>7</v>
      </c>
      <c r="R70" s="525" t="s">
        <v>31</v>
      </c>
      <c r="S70" s="551">
        <v>0.17299999999999999</v>
      </c>
      <c r="T70" s="551">
        <v>0.17299999999999999</v>
      </c>
      <c r="U70" s="551">
        <v>0</v>
      </c>
      <c r="V70" s="525"/>
    </row>
    <row r="71" spans="1:22" ht="22.5" customHeight="1" x14ac:dyDescent="0.25">
      <c r="A71" s="120" t="s">
        <v>17</v>
      </c>
      <c r="B71" s="552" t="s">
        <v>474</v>
      </c>
      <c r="C71" s="120" t="s">
        <v>25</v>
      </c>
      <c r="D71" s="552" t="s">
        <v>1112</v>
      </c>
      <c r="E71" s="549" t="s">
        <v>22</v>
      </c>
      <c r="F71" s="529" t="s">
        <v>1121</v>
      </c>
      <c r="G71" s="529" t="s">
        <v>1046</v>
      </c>
      <c r="H71" s="516">
        <v>74</v>
      </c>
      <c r="I71" s="516">
        <v>733</v>
      </c>
      <c r="J71" s="516">
        <v>728</v>
      </c>
      <c r="K71" s="516">
        <v>164</v>
      </c>
      <c r="L71" s="516">
        <v>161</v>
      </c>
      <c r="M71" s="516">
        <v>3</v>
      </c>
      <c r="N71" s="529"/>
      <c r="O71" s="551">
        <v>17</v>
      </c>
      <c r="P71" s="551">
        <v>148</v>
      </c>
      <c r="Q71" s="551">
        <v>148</v>
      </c>
      <c r="R71" s="525" t="s">
        <v>31</v>
      </c>
      <c r="S71" s="551">
        <v>111.312</v>
      </c>
      <c r="T71" s="551">
        <v>47.6</v>
      </c>
      <c r="U71" s="551">
        <v>63.712000000000003</v>
      </c>
      <c r="V71" s="525"/>
    </row>
    <row r="72" spans="1:22" ht="22.5" customHeight="1" x14ac:dyDescent="0.25">
      <c r="A72" s="120" t="s">
        <v>17</v>
      </c>
      <c r="B72" s="552" t="s">
        <v>474</v>
      </c>
      <c r="C72" s="120" t="s">
        <v>25</v>
      </c>
      <c r="D72" s="552" t="s">
        <v>1112</v>
      </c>
      <c r="E72" s="549" t="s">
        <v>22</v>
      </c>
      <c r="F72" s="529" t="s">
        <v>1122</v>
      </c>
      <c r="G72" s="529" t="s">
        <v>1056</v>
      </c>
      <c r="H72" s="516">
        <v>1</v>
      </c>
      <c r="I72" s="516">
        <v>11</v>
      </c>
      <c r="J72" s="516">
        <v>12</v>
      </c>
      <c r="K72" s="516">
        <v>5</v>
      </c>
      <c r="L72" s="516">
        <v>0</v>
      </c>
      <c r="M72" s="516">
        <v>5</v>
      </c>
      <c r="N72" s="529"/>
      <c r="O72" s="551">
        <v>2</v>
      </c>
      <c r="P72" s="551">
        <v>31</v>
      </c>
      <c r="Q72" s="551">
        <v>32</v>
      </c>
      <c r="R72" s="525" t="s">
        <v>31</v>
      </c>
      <c r="S72" s="551">
        <v>10.1662</v>
      </c>
      <c r="T72" s="551">
        <v>8.3445</v>
      </c>
      <c r="U72" s="551">
        <v>1.8217000000000001</v>
      </c>
      <c r="V72" s="525"/>
    </row>
    <row r="73" spans="1:22" ht="22.5" customHeight="1" x14ac:dyDescent="0.25">
      <c r="A73" s="120" t="s">
        <v>17</v>
      </c>
      <c r="B73" s="552" t="s">
        <v>474</v>
      </c>
      <c r="C73" s="120" t="s">
        <v>25</v>
      </c>
      <c r="D73" s="552" t="s">
        <v>1112</v>
      </c>
      <c r="E73" s="549" t="s">
        <v>22</v>
      </c>
      <c r="F73" s="529" t="s">
        <v>1123</v>
      </c>
      <c r="G73" s="529" t="s">
        <v>1056</v>
      </c>
      <c r="H73" s="516">
        <v>1</v>
      </c>
      <c r="I73" s="516">
        <v>1</v>
      </c>
      <c r="J73" s="516">
        <v>1</v>
      </c>
      <c r="K73" s="516">
        <v>0</v>
      </c>
      <c r="L73" s="516">
        <v>0</v>
      </c>
      <c r="M73" s="516">
        <v>0</v>
      </c>
      <c r="N73" s="529"/>
      <c r="O73" s="551">
        <v>0</v>
      </c>
      <c r="P73" s="551">
        <v>0</v>
      </c>
      <c r="Q73" s="551">
        <v>0</v>
      </c>
      <c r="R73" s="525" t="s">
        <v>1049</v>
      </c>
      <c r="S73" s="551">
        <v>0</v>
      </c>
      <c r="T73" s="551">
        <v>0</v>
      </c>
      <c r="U73" s="551">
        <v>0</v>
      </c>
      <c r="V73" s="525"/>
    </row>
    <row r="74" spans="1:22" ht="22.5" customHeight="1" x14ac:dyDescent="0.25">
      <c r="A74" s="120" t="s">
        <v>17</v>
      </c>
      <c r="B74" s="552" t="s">
        <v>474</v>
      </c>
      <c r="C74" s="120" t="s">
        <v>25</v>
      </c>
      <c r="D74" s="552" t="s">
        <v>1112</v>
      </c>
      <c r="E74" s="549" t="s">
        <v>22</v>
      </c>
      <c r="F74" s="529" t="s">
        <v>1124</v>
      </c>
      <c r="G74" s="529" t="s">
        <v>1056</v>
      </c>
      <c r="H74" s="516">
        <v>23</v>
      </c>
      <c r="I74" s="516">
        <v>617</v>
      </c>
      <c r="J74" s="516">
        <v>617</v>
      </c>
      <c r="K74" s="516">
        <v>93</v>
      </c>
      <c r="L74" s="516">
        <v>81</v>
      </c>
      <c r="M74" s="516">
        <v>12</v>
      </c>
      <c r="N74" s="529"/>
      <c r="O74" s="551">
        <v>14</v>
      </c>
      <c r="P74" s="551">
        <v>278</v>
      </c>
      <c r="Q74" s="551">
        <v>280</v>
      </c>
      <c r="R74" s="525" t="s">
        <v>31</v>
      </c>
      <c r="S74" s="551">
        <v>14.303699999999999</v>
      </c>
      <c r="T74" s="551">
        <v>12.369199999999999</v>
      </c>
      <c r="U74" s="551">
        <v>1.9345000000000001</v>
      </c>
      <c r="V74" s="525"/>
    </row>
    <row r="75" spans="1:22" ht="22.5" customHeight="1" x14ac:dyDescent="0.25">
      <c r="A75" s="120" t="s">
        <v>17</v>
      </c>
      <c r="B75" s="552" t="s">
        <v>474</v>
      </c>
      <c r="C75" s="120" t="s">
        <v>25</v>
      </c>
      <c r="D75" s="552" t="s">
        <v>1112</v>
      </c>
      <c r="E75" s="549" t="s">
        <v>22</v>
      </c>
      <c r="F75" s="529" t="s">
        <v>1125</v>
      </c>
      <c r="G75" s="529" t="s">
        <v>1056</v>
      </c>
      <c r="H75" s="516">
        <v>1</v>
      </c>
      <c r="I75" s="516">
        <v>4</v>
      </c>
      <c r="J75" s="516">
        <v>4</v>
      </c>
      <c r="K75" s="516">
        <v>1</v>
      </c>
      <c r="L75" s="516">
        <v>1</v>
      </c>
      <c r="M75" s="516">
        <v>0</v>
      </c>
      <c r="N75" s="529"/>
      <c r="O75" s="551">
        <v>0</v>
      </c>
      <c r="P75" s="551">
        <v>0</v>
      </c>
      <c r="Q75" s="551">
        <v>0</v>
      </c>
      <c r="R75" s="525" t="s">
        <v>1049</v>
      </c>
      <c r="S75" s="551">
        <v>0</v>
      </c>
      <c r="T75" s="551">
        <v>0</v>
      </c>
      <c r="U75" s="551">
        <v>0</v>
      </c>
      <c r="V75" s="525"/>
    </row>
    <row r="76" spans="1:22" ht="22.5" customHeight="1" x14ac:dyDescent="0.25">
      <c r="A76" s="120" t="s">
        <v>17</v>
      </c>
      <c r="B76" s="552" t="s">
        <v>474</v>
      </c>
      <c r="C76" s="120" t="s">
        <v>25</v>
      </c>
      <c r="D76" s="552" t="s">
        <v>1112</v>
      </c>
      <c r="E76" s="549" t="s">
        <v>22</v>
      </c>
      <c r="F76" s="529" t="s">
        <v>1126</v>
      </c>
      <c r="G76" s="529" t="s">
        <v>1046</v>
      </c>
      <c r="H76" s="516">
        <v>1</v>
      </c>
      <c r="I76" s="516">
        <v>3</v>
      </c>
      <c r="J76" s="516">
        <v>3</v>
      </c>
      <c r="K76" s="516">
        <v>0</v>
      </c>
      <c r="L76" s="516">
        <v>0</v>
      </c>
      <c r="M76" s="516">
        <v>0</v>
      </c>
      <c r="N76" s="529"/>
      <c r="O76" s="551">
        <v>0</v>
      </c>
      <c r="P76" s="551">
        <v>0</v>
      </c>
      <c r="Q76" s="551">
        <v>0</v>
      </c>
      <c r="R76" s="525" t="s">
        <v>1049</v>
      </c>
      <c r="S76" s="551">
        <v>0</v>
      </c>
      <c r="T76" s="551">
        <v>0</v>
      </c>
      <c r="U76" s="551">
        <v>0</v>
      </c>
      <c r="V76" s="525"/>
    </row>
    <row r="77" spans="1:22" ht="22.5" customHeight="1" x14ac:dyDescent="0.25">
      <c r="A77" s="120" t="s">
        <v>17</v>
      </c>
      <c r="B77" s="552" t="s">
        <v>474</v>
      </c>
      <c r="C77" s="120" t="s">
        <v>25</v>
      </c>
      <c r="D77" s="552" t="s">
        <v>1112</v>
      </c>
      <c r="E77" s="549" t="s">
        <v>22</v>
      </c>
      <c r="F77" s="529" t="s">
        <v>1085</v>
      </c>
      <c r="G77" s="529" t="s">
        <v>1086</v>
      </c>
      <c r="H77" s="516">
        <v>99</v>
      </c>
      <c r="I77" s="516">
        <v>1067</v>
      </c>
      <c r="J77" s="516">
        <v>1069</v>
      </c>
      <c r="K77" s="516">
        <v>173</v>
      </c>
      <c r="L77" s="516">
        <v>142</v>
      </c>
      <c r="M77" s="516">
        <v>31</v>
      </c>
      <c r="N77" s="529"/>
      <c r="O77" s="551">
        <v>71</v>
      </c>
      <c r="P77" s="551">
        <v>489</v>
      </c>
      <c r="Q77" s="551">
        <v>488</v>
      </c>
      <c r="R77" s="525" t="s">
        <v>27</v>
      </c>
      <c r="S77" s="551">
        <v>74.818700000000007</v>
      </c>
      <c r="T77" s="551">
        <v>71.718699999999998</v>
      </c>
      <c r="U77" s="551">
        <v>3.1</v>
      </c>
      <c r="V77" s="525"/>
    </row>
    <row r="78" spans="1:22" ht="22.5" customHeight="1" x14ac:dyDescent="0.25">
      <c r="A78" s="120" t="s">
        <v>17</v>
      </c>
      <c r="B78" s="552" t="s">
        <v>474</v>
      </c>
      <c r="C78" s="120" t="s">
        <v>25</v>
      </c>
      <c r="D78" s="552" t="s">
        <v>1112</v>
      </c>
      <c r="E78" s="549" t="s">
        <v>22</v>
      </c>
      <c r="F78" s="529" t="s">
        <v>1088</v>
      </c>
      <c r="G78" s="529" t="s">
        <v>1056</v>
      </c>
      <c r="H78" s="516">
        <v>2</v>
      </c>
      <c r="I78" s="516">
        <v>14</v>
      </c>
      <c r="J78" s="516">
        <v>14</v>
      </c>
      <c r="K78" s="516">
        <v>1</v>
      </c>
      <c r="L78" s="516">
        <v>1</v>
      </c>
      <c r="M78" s="516">
        <v>0</v>
      </c>
      <c r="N78" s="529"/>
      <c r="O78" s="551">
        <v>1</v>
      </c>
      <c r="P78" s="551">
        <v>7</v>
      </c>
      <c r="Q78" s="551">
        <v>7</v>
      </c>
      <c r="R78" s="525" t="s">
        <v>27</v>
      </c>
      <c r="S78" s="551">
        <v>1.573</v>
      </c>
      <c r="T78" s="551">
        <v>1.573</v>
      </c>
      <c r="U78" s="551">
        <v>0</v>
      </c>
      <c r="V78" s="525"/>
    </row>
    <row r="79" spans="1:22" ht="22.5" customHeight="1" x14ac:dyDescent="0.25">
      <c r="A79" s="120" t="s">
        <v>17</v>
      </c>
      <c r="B79" s="552" t="s">
        <v>474</v>
      </c>
      <c r="C79" s="120" t="s">
        <v>25</v>
      </c>
      <c r="D79" s="552" t="s">
        <v>1112</v>
      </c>
      <c r="E79" s="549" t="s">
        <v>22</v>
      </c>
      <c r="F79" s="529" t="s">
        <v>1089</v>
      </c>
      <c r="G79" s="529" t="s">
        <v>1090</v>
      </c>
      <c r="H79" s="516">
        <v>6</v>
      </c>
      <c r="I79" s="516">
        <v>176</v>
      </c>
      <c r="J79" s="516">
        <v>177</v>
      </c>
      <c r="K79" s="516">
        <v>10</v>
      </c>
      <c r="L79" s="516">
        <v>10</v>
      </c>
      <c r="M79" s="516">
        <v>0</v>
      </c>
      <c r="N79" s="529"/>
      <c r="O79" s="551">
        <v>8</v>
      </c>
      <c r="P79" s="551">
        <v>261</v>
      </c>
      <c r="Q79" s="551">
        <v>267</v>
      </c>
      <c r="R79" s="525" t="s">
        <v>27</v>
      </c>
      <c r="S79" s="551">
        <v>19.835899999999999</v>
      </c>
      <c r="T79" s="551">
        <v>18.991700000000002</v>
      </c>
      <c r="U79" s="551">
        <v>0.84419999999999995</v>
      </c>
      <c r="V79" s="525"/>
    </row>
    <row r="80" spans="1:22" ht="22.5" customHeight="1" x14ac:dyDescent="0.25">
      <c r="A80" s="120" t="s">
        <v>17</v>
      </c>
      <c r="B80" s="552" t="s">
        <v>474</v>
      </c>
      <c r="C80" s="120" t="s">
        <v>25</v>
      </c>
      <c r="D80" s="552" t="s">
        <v>1112</v>
      </c>
      <c r="E80" s="549" t="s">
        <v>22</v>
      </c>
      <c r="F80" s="529" t="s">
        <v>1127</v>
      </c>
      <c r="G80" s="529" t="s">
        <v>1063</v>
      </c>
      <c r="H80" s="516">
        <v>1</v>
      </c>
      <c r="I80" s="516">
        <v>1</v>
      </c>
      <c r="J80" s="516">
        <v>1</v>
      </c>
      <c r="K80" s="516">
        <v>0</v>
      </c>
      <c r="L80" s="516">
        <v>0</v>
      </c>
      <c r="M80" s="516">
        <v>0</v>
      </c>
      <c r="N80" s="529"/>
      <c r="O80" s="551">
        <v>0</v>
      </c>
      <c r="P80" s="551">
        <v>0</v>
      </c>
      <c r="Q80" s="551">
        <v>0</v>
      </c>
      <c r="R80" s="525" t="s">
        <v>1049</v>
      </c>
      <c r="S80" s="551">
        <v>0</v>
      </c>
      <c r="T80" s="551">
        <v>0</v>
      </c>
      <c r="U80" s="551">
        <v>0</v>
      </c>
      <c r="V80" s="525"/>
    </row>
    <row r="81" spans="1:22" ht="22.5" customHeight="1" x14ac:dyDescent="0.25">
      <c r="A81" s="120" t="s">
        <v>17</v>
      </c>
      <c r="B81" s="552" t="s">
        <v>474</v>
      </c>
      <c r="C81" s="120" t="s">
        <v>25</v>
      </c>
      <c r="D81" s="552" t="s">
        <v>1112</v>
      </c>
      <c r="E81" s="549" t="s">
        <v>22</v>
      </c>
      <c r="F81" s="529" t="s">
        <v>1128</v>
      </c>
      <c r="G81" s="529" t="s">
        <v>1063</v>
      </c>
      <c r="H81" s="516">
        <v>45</v>
      </c>
      <c r="I81" s="516">
        <v>1941</v>
      </c>
      <c r="J81" s="516">
        <v>2185</v>
      </c>
      <c r="K81" s="516">
        <v>598</v>
      </c>
      <c r="L81" s="516">
        <v>595</v>
      </c>
      <c r="M81" s="516">
        <v>3</v>
      </c>
      <c r="N81" s="529"/>
      <c r="O81" s="551">
        <v>45</v>
      </c>
      <c r="P81" s="551">
        <v>1563</v>
      </c>
      <c r="Q81" s="551">
        <v>1742</v>
      </c>
      <c r="R81" s="525" t="s">
        <v>31</v>
      </c>
      <c r="S81" s="551">
        <v>272.7362</v>
      </c>
      <c r="T81" s="551">
        <v>271.75549999999998</v>
      </c>
      <c r="U81" s="551">
        <v>0.98070000000000002</v>
      </c>
      <c r="V81" s="525"/>
    </row>
    <row r="82" spans="1:22" ht="22.5" customHeight="1" x14ac:dyDescent="0.25">
      <c r="A82" s="120" t="s">
        <v>17</v>
      </c>
      <c r="B82" s="552" t="s">
        <v>474</v>
      </c>
      <c r="C82" s="120" t="s">
        <v>25</v>
      </c>
      <c r="D82" s="552" t="s">
        <v>1112</v>
      </c>
      <c r="E82" s="549" t="s">
        <v>22</v>
      </c>
      <c r="F82" s="529" t="s">
        <v>1129</v>
      </c>
      <c r="G82" s="529" t="s">
        <v>1063</v>
      </c>
      <c r="H82" s="516">
        <v>62</v>
      </c>
      <c r="I82" s="516">
        <v>2489</v>
      </c>
      <c r="J82" s="516">
        <v>2481</v>
      </c>
      <c r="K82" s="516">
        <v>235</v>
      </c>
      <c r="L82" s="516">
        <v>232</v>
      </c>
      <c r="M82" s="516">
        <v>3</v>
      </c>
      <c r="N82" s="529"/>
      <c r="O82" s="551">
        <v>55</v>
      </c>
      <c r="P82" s="551">
        <v>2832</v>
      </c>
      <c r="Q82" s="551">
        <v>2863</v>
      </c>
      <c r="R82" s="525" t="s">
        <v>31</v>
      </c>
      <c r="S82" s="551">
        <v>246.6705</v>
      </c>
      <c r="T82" s="551">
        <v>246.64750000000001</v>
      </c>
      <c r="U82" s="551">
        <v>2.3E-2</v>
      </c>
      <c r="V82" s="525"/>
    </row>
    <row r="83" spans="1:22" ht="22.5" customHeight="1" x14ac:dyDescent="0.25">
      <c r="A83" s="120" t="s">
        <v>17</v>
      </c>
      <c r="B83" s="552" t="s">
        <v>474</v>
      </c>
      <c r="C83" s="120" t="s">
        <v>25</v>
      </c>
      <c r="D83" s="552" t="s">
        <v>1112</v>
      </c>
      <c r="E83" s="549" t="s">
        <v>22</v>
      </c>
      <c r="F83" s="529" t="s">
        <v>1130</v>
      </c>
      <c r="G83" s="529" t="s">
        <v>1063</v>
      </c>
      <c r="H83" s="516">
        <v>1</v>
      </c>
      <c r="I83" s="516">
        <v>9</v>
      </c>
      <c r="J83" s="516">
        <v>9</v>
      </c>
      <c r="K83" s="516">
        <v>1</v>
      </c>
      <c r="L83" s="516">
        <v>1</v>
      </c>
      <c r="M83" s="516">
        <v>0</v>
      </c>
      <c r="N83" s="529"/>
      <c r="O83" s="551">
        <v>0</v>
      </c>
      <c r="P83" s="551">
        <v>0</v>
      </c>
      <c r="Q83" s="551">
        <v>0</v>
      </c>
      <c r="R83" s="525" t="s">
        <v>1049</v>
      </c>
      <c r="S83" s="551">
        <v>0</v>
      </c>
      <c r="T83" s="551">
        <v>0</v>
      </c>
      <c r="U83" s="551">
        <v>0</v>
      </c>
      <c r="V83" s="525"/>
    </row>
    <row r="84" spans="1:22" ht="22.5" customHeight="1" x14ac:dyDescent="0.25">
      <c r="A84" s="120" t="s">
        <v>17</v>
      </c>
      <c r="B84" s="552" t="s">
        <v>474</v>
      </c>
      <c r="C84" s="120" t="s">
        <v>25</v>
      </c>
      <c r="D84" s="552" t="s">
        <v>1112</v>
      </c>
      <c r="E84" s="549" t="s">
        <v>22</v>
      </c>
      <c r="F84" s="529" t="s">
        <v>1131</v>
      </c>
      <c r="G84" s="529" t="s">
        <v>1063</v>
      </c>
      <c r="H84" s="516">
        <v>27</v>
      </c>
      <c r="I84" s="516">
        <v>357</v>
      </c>
      <c r="J84" s="516">
        <v>372</v>
      </c>
      <c r="K84" s="516">
        <v>32</v>
      </c>
      <c r="L84" s="516">
        <v>32</v>
      </c>
      <c r="M84" s="516">
        <v>0</v>
      </c>
      <c r="N84" s="529"/>
      <c r="O84" s="551">
        <v>18</v>
      </c>
      <c r="P84" s="551">
        <v>375</v>
      </c>
      <c r="Q84" s="551">
        <v>361</v>
      </c>
      <c r="R84" s="525" t="s">
        <v>31</v>
      </c>
      <c r="S84" s="551">
        <v>27.414200000000001</v>
      </c>
      <c r="T84" s="551">
        <v>27.035699999999999</v>
      </c>
      <c r="U84" s="551">
        <v>0.3785</v>
      </c>
      <c r="V84" s="525"/>
    </row>
    <row r="85" spans="1:22" ht="22.5" customHeight="1" x14ac:dyDescent="0.25">
      <c r="A85" s="120" t="s">
        <v>17</v>
      </c>
      <c r="B85" s="552" t="s">
        <v>474</v>
      </c>
      <c r="C85" s="120" t="s">
        <v>25</v>
      </c>
      <c r="D85" s="552" t="s">
        <v>1112</v>
      </c>
      <c r="E85" s="549" t="s">
        <v>22</v>
      </c>
      <c r="F85" s="529" t="s">
        <v>1132</v>
      </c>
      <c r="G85" s="529" t="s">
        <v>1056</v>
      </c>
      <c r="H85" s="516">
        <v>1</v>
      </c>
      <c r="I85" s="516">
        <v>1</v>
      </c>
      <c r="J85" s="516">
        <v>1</v>
      </c>
      <c r="K85" s="516">
        <v>33</v>
      </c>
      <c r="L85" s="516">
        <v>0</v>
      </c>
      <c r="M85" s="516">
        <v>33</v>
      </c>
      <c r="N85" s="529"/>
      <c r="O85" s="551">
        <v>0</v>
      </c>
      <c r="P85" s="551">
        <v>0</v>
      </c>
      <c r="Q85" s="551">
        <v>0</v>
      </c>
      <c r="R85" s="525" t="s">
        <v>1049</v>
      </c>
      <c r="S85" s="551">
        <v>0</v>
      </c>
      <c r="T85" s="551">
        <v>0</v>
      </c>
      <c r="U85" s="551">
        <v>0</v>
      </c>
      <c r="V85" s="525"/>
    </row>
    <row r="86" spans="1:22" ht="22.5" customHeight="1" x14ac:dyDescent="0.25">
      <c r="A86" s="120" t="s">
        <v>17</v>
      </c>
      <c r="B86" s="552" t="s">
        <v>474</v>
      </c>
      <c r="C86" s="120" t="s">
        <v>25</v>
      </c>
      <c r="D86" s="552" t="s">
        <v>1112</v>
      </c>
      <c r="E86" s="549" t="s">
        <v>22</v>
      </c>
      <c r="F86" s="529" t="s">
        <v>1093</v>
      </c>
      <c r="G86" s="529" t="s">
        <v>1056</v>
      </c>
      <c r="H86" s="516">
        <v>12</v>
      </c>
      <c r="I86" s="516">
        <v>149</v>
      </c>
      <c r="J86" s="516">
        <v>161</v>
      </c>
      <c r="K86" s="516">
        <v>116</v>
      </c>
      <c r="L86" s="516">
        <v>47</v>
      </c>
      <c r="M86" s="516">
        <v>69</v>
      </c>
      <c r="N86" s="529"/>
      <c r="O86" s="551">
        <v>12</v>
      </c>
      <c r="P86" s="551">
        <v>91</v>
      </c>
      <c r="Q86" s="551">
        <v>112</v>
      </c>
      <c r="R86" s="525" t="s">
        <v>31</v>
      </c>
      <c r="S86" s="551">
        <v>74.476799999999997</v>
      </c>
      <c r="T86" s="551">
        <v>48.596699999999998</v>
      </c>
      <c r="U86" s="551">
        <v>25.880099999999999</v>
      </c>
      <c r="V86" s="525"/>
    </row>
    <row r="87" spans="1:22" ht="22.5" customHeight="1" x14ac:dyDescent="0.25">
      <c r="A87" s="120" t="s">
        <v>17</v>
      </c>
      <c r="B87" s="552" t="s">
        <v>474</v>
      </c>
      <c r="C87" s="120" t="s">
        <v>25</v>
      </c>
      <c r="D87" s="552" t="s">
        <v>1112</v>
      </c>
      <c r="E87" s="549" t="s">
        <v>22</v>
      </c>
      <c r="F87" s="529" t="s">
        <v>1133</v>
      </c>
      <c r="G87" s="529" t="s">
        <v>1056</v>
      </c>
      <c r="H87" s="516">
        <v>22</v>
      </c>
      <c r="I87" s="516">
        <v>122</v>
      </c>
      <c r="J87" s="516">
        <v>128</v>
      </c>
      <c r="K87" s="516">
        <v>87</v>
      </c>
      <c r="L87" s="516">
        <v>48</v>
      </c>
      <c r="M87" s="516">
        <v>39</v>
      </c>
      <c r="N87" s="529"/>
      <c r="O87" s="551">
        <v>3</v>
      </c>
      <c r="P87" s="551">
        <v>12</v>
      </c>
      <c r="Q87" s="551">
        <v>12</v>
      </c>
      <c r="R87" s="525" t="s">
        <v>31</v>
      </c>
      <c r="S87" s="551">
        <v>2.7848999999999999</v>
      </c>
      <c r="T87" s="551">
        <v>2.7848999999999999</v>
      </c>
      <c r="U87" s="551">
        <v>0</v>
      </c>
      <c r="V87" s="525"/>
    </row>
    <row r="88" spans="1:22" ht="22.5" customHeight="1" x14ac:dyDescent="0.25">
      <c r="A88" s="120" t="s">
        <v>17</v>
      </c>
      <c r="B88" s="552" t="s">
        <v>474</v>
      </c>
      <c r="C88" s="120" t="s">
        <v>25</v>
      </c>
      <c r="D88" s="552" t="s">
        <v>1112</v>
      </c>
      <c r="E88" s="549" t="s">
        <v>22</v>
      </c>
      <c r="F88" s="529" t="s">
        <v>1134</v>
      </c>
      <c r="G88" s="529" t="s">
        <v>1135</v>
      </c>
      <c r="H88" s="516">
        <v>2</v>
      </c>
      <c r="I88" s="516">
        <v>10</v>
      </c>
      <c r="J88" s="516">
        <v>10</v>
      </c>
      <c r="K88" s="516">
        <v>2</v>
      </c>
      <c r="L88" s="516">
        <v>2</v>
      </c>
      <c r="M88" s="516">
        <v>0</v>
      </c>
      <c r="N88" s="529"/>
      <c r="O88" s="551">
        <v>4</v>
      </c>
      <c r="P88" s="551">
        <v>5</v>
      </c>
      <c r="Q88" s="551">
        <v>5</v>
      </c>
      <c r="R88" s="525" t="s">
        <v>31</v>
      </c>
      <c r="S88" s="551">
        <v>1.0431999999999999</v>
      </c>
      <c r="T88" s="551">
        <v>1.0431999999999999</v>
      </c>
      <c r="U88" s="551">
        <v>0</v>
      </c>
      <c r="V88" s="525"/>
    </row>
    <row r="89" spans="1:22" ht="22.5" customHeight="1" x14ac:dyDescent="0.25">
      <c r="A89" s="120" t="s">
        <v>17</v>
      </c>
      <c r="B89" s="552" t="s">
        <v>474</v>
      </c>
      <c r="C89" s="120" t="s">
        <v>25</v>
      </c>
      <c r="D89" s="552" t="s">
        <v>1112</v>
      </c>
      <c r="E89" s="549" t="s">
        <v>22</v>
      </c>
      <c r="F89" s="529" t="s">
        <v>1136</v>
      </c>
      <c r="G89" s="529" t="s">
        <v>1135</v>
      </c>
      <c r="H89" s="516">
        <v>28</v>
      </c>
      <c r="I89" s="516">
        <v>243</v>
      </c>
      <c r="J89" s="516">
        <v>249</v>
      </c>
      <c r="K89" s="516">
        <v>30</v>
      </c>
      <c r="L89" s="516">
        <v>29</v>
      </c>
      <c r="M89" s="516">
        <v>1</v>
      </c>
      <c r="N89" s="529"/>
      <c r="O89" s="551">
        <v>16</v>
      </c>
      <c r="P89" s="551">
        <v>86</v>
      </c>
      <c r="Q89" s="551">
        <v>87</v>
      </c>
      <c r="R89" s="525" t="s">
        <v>31</v>
      </c>
      <c r="S89" s="551">
        <v>7.4108000000000001</v>
      </c>
      <c r="T89" s="551">
        <v>7.1952999999999996</v>
      </c>
      <c r="U89" s="551">
        <v>0.2155</v>
      </c>
      <c r="V89" s="525"/>
    </row>
    <row r="90" spans="1:22" ht="22.5" customHeight="1" x14ac:dyDescent="0.25">
      <c r="A90" s="120" t="s">
        <v>17</v>
      </c>
      <c r="B90" s="552" t="s">
        <v>474</v>
      </c>
      <c r="C90" s="120" t="s">
        <v>25</v>
      </c>
      <c r="D90" s="552" t="s">
        <v>1112</v>
      </c>
      <c r="E90" s="549" t="s">
        <v>22</v>
      </c>
      <c r="F90" s="529" t="s">
        <v>1095</v>
      </c>
      <c r="G90" s="529" t="s">
        <v>1046</v>
      </c>
      <c r="H90" s="516">
        <v>1</v>
      </c>
      <c r="I90" s="516">
        <v>14</v>
      </c>
      <c r="J90" s="516">
        <v>15</v>
      </c>
      <c r="K90" s="516">
        <v>222</v>
      </c>
      <c r="L90" s="516">
        <v>22</v>
      </c>
      <c r="M90" s="516">
        <v>200</v>
      </c>
      <c r="N90" s="529"/>
      <c r="O90" s="551">
        <v>0</v>
      </c>
      <c r="P90" s="551">
        <v>0</v>
      </c>
      <c r="Q90" s="551">
        <v>0</v>
      </c>
      <c r="R90" s="525" t="s">
        <v>1049</v>
      </c>
      <c r="S90" s="551">
        <v>0</v>
      </c>
      <c r="T90" s="551">
        <v>0</v>
      </c>
      <c r="U90" s="551">
        <v>0</v>
      </c>
      <c r="V90" s="525"/>
    </row>
    <row r="91" spans="1:22" ht="22.5" customHeight="1" x14ac:dyDescent="0.25">
      <c r="A91" s="120" t="s">
        <v>17</v>
      </c>
      <c r="B91" s="552" t="s">
        <v>474</v>
      </c>
      <c r="C91" s="120" t="s">
        <v>25</v>
      </c>
      <c r="D91" s="552" t="s">
        <v>1112</v>
      </c>
      <c r="E91" s="549" t="s">
        <v>22</v>
      </c>
      <c r="F91" s="529" t="s">
        <v>1137</v>
      </c>
      <c r="G91" s="529" t="s">
        <v>1046</v>
      </c>
      <c r="H91" s="516">
        <v>1</v>
      </c>
      <c r="I91" s="516">
        <v>4</v>
      </c>
      <c r="J91" s="516">
        <v>5</v>
      </c>
      <c r="K91" s="516">
        <v>50</v>
      </c>
      <c r="L91" s="516">
        <v>0</v>
      </c>
      <c r="M91" s="516">
        <v>50</v>
      </c>
      <c r="N91" s="529"/>
      <c r="O91" s="551">
        <v>1</v>
      </c>
      <c r="P91" s="551">
        <v>1</v>
      </c>
      <c r="Q91" s="551">
        <v>1</v>
      </c>
      <c r="R91" s="525" t="s">
        <v>31</v>
      </c>
      <c r="S91" s="551">
        <v>0.39800000000000002</v>
      </c>
      <c r="T91" s="551">
        <v>0.39800000000000002</v>
      </c>
      <c r="U91" s="551">
        <v>0</v>
      </c>
      <c r="V91" s="525"/>
    </row>
    <row r="92" spans="1:22" ht="22.5" customHeight="1" x14ac:dyDescent="0.25">
      <c r="A92" s="120" t="s">
        <v>17</v>
      </c>
      <c r="B92" s="552" t="s">
        <v>474</v>
      </c>
      <c r="C92" s="120" t="s">
        <v>25</v>
      </c>
      <c r="D92" s="552" t="s">
        <v>1112</v>
      </c>
      <c r="E92" s="549" t="s">
        <v>22</v>
      </c>
      <c r="F92" s="529" t="s">
        <v>1099</v>
      </c>
      <c r="G92" s="529" t="s">
        <v>1046</v>
      </c>
      <c r="H92" s="516">
        <v>1</v>
      </c>
      <c r="I92" s="516">
        <v>19</v>
      </c>
      <c r="J92" s="516">
        <v>19</v>
      </c>
      <c r="K92" s="516">
        <v>401</v>
      </c>
      <c r="L92" s="516">
        <v>23</v>
      </c>
      <c r="M92" s="516">
        <v>378</v>
      </c>
      <c r="N92" s="529"/>
      <c r="O92" s="551">
        <v>2</v>
      </c>
      <c r="P92" s="551">
        <v>3</v>
      </c>
      <c r="Q92" s="551">
        <v>3</v>
      </c>
      <c r="R92" s="525" t="s">
        <v>31</v>
      </c>
      <c r="S92" s="551">
        <v>169.26</v>
      </c>
      <c r="T92" s="551">
        <v>148.04</v>
      </c>
      <c r="U92" s="551">
        <v>21.22</v>
      </c>
      <c r="V92" s="525"/>
    </row>
    <row r="93" spans="1:22" ht="22.5" customHeight="1" x14ac:dyDescent="0.25">
      <c r="A93" s="120" t="s">
        <v>17</v>
      </c>
      <c r="B93" s="552" t="s">
        <v>474</v>
      </c>
      <c r="C93" s="120" t="s">
        <v>25</v>
      </c>
      <c r="D93" s="552" t="s">
        <v>1112</v>
      </c>
      <c r="E93" s="549" t="s">
        <v>22</v>
      </c>
      <c r="F93" s="529" t="s">
        <v>1045</v>
      </c>
      <c r="G93" s="529" t="s">
        <v>1046</v>
      </c>
      <c r="H93" s="516">
        <v>6</v>
      </c>
      <c r="I93" s="516">
        <v>54</v>
      </c>
      <c r="J93" s="516">
        <v>69</v>
      </c>
      <c r="K93" s="516">
        <v>7848</v>
      </c>
      <c r="L93" s="516">
        <v>5577</v>
      </c>
      <c r="M93" s="516">
        <v>2271</v>
      </c>
      <c r="N93" s="529"/>
      <c r="O93" s="551">
        <v>10</v>
      </c>
      <c r="P93" s="551">
        <v>37</v>
      </c>
      <c r="Q93" s="551">
        <v>43</v>
      </c>
      <c r="R93" s="525" t="s">
        <v>31</v>
      </c>
      <c r="S93" s="551">
        <v>6081.36</v>
      </c>
      <c r="T93" s="551">
        <v>2143.9699999999998</v>
      </c>
      <c r="U93" s="551">
        <v>3937.39</v>
      </c>
      <c r="V93" s="525"/>
    </row>
    <row r="94" spans="1:22" ht="22.5" customHeight="1" x14ac:dyDescent="0.25">
      <c r="A94" s="120" t="s">
        <v>17</v>
      </c>
      <c r="B94" s="552" t="s">
        <v>474</v>
      </c>
      <c r="C94" s="120" t="s">
        <v>25</v>
      </c>
      <c r="D94" s="552" t="s">
        <v>1112</v>
      </c>
      <c r="E94" s="549" t="s">
        <v>22</v>
      </c>
      <c r="F94" s="529" t="s">
        <v>1138</v>
      </c>
      <c r="G94" s="529" t="s">
        <v>1063</v>
      </c>
      <c r="H94" s="516">
        <v>1</v>
      </c>
      <c r="I94" s="516">
        <v>2</v>
      </c>
      <c r="J94" s="516">
        <v>4</v>
      </c>
      <c r="K94" s="516">
        <v>1</v>
      </c>
      <c r="L94" s="516">
        <v>1</v>
      </c>
      <c r="M94" s="516">
        <v>0</v>
      </c>
      <c r="N94" s="529"/>
      <c r="O94" s="551">
        <v>0</v>
      </c>
      <c r="P94" s="551">
        <v>0</v>
      </c>
      <c r="Q94" s="551">
        <v>0</v>
      </c>
      <c r="R94" s="525" t="s">
        <v>1049</v>
      </c>
      <c r="S94" s="551">
        <v>0</v>
      </c>
      <c r="T94" s="551">
        <v>0</v>
      </c>
      <c r="U94" s="551">
        <v>0</v>
      </c>
      <c r="V94" s="525"/>
    </row>
    <row r="95" spans="1:22" ht="22.5" customHeight="1" x14ac:dyDescent="0.25">
      <c r="A95" s="120" t="s">
        <v>17</v>
      </c>
      <c r="B95" s="552" t="s">
        <v>474</v>
      </c>
      <c r="C95" s="120" t="s">
        <v>25</v>
      </c>
      <c r="D95" s="552" t="s">
        <v>1112</v>
      </c>
      <c r="E95" s="549" t="s">
        <v>22</v>
      </c>
      <c r="F95" s="529" t="s">
        <v>1139</v>
      </c>
      <c r="G95" s="529" t="s">
        <v>1063</v>
      </c>
      <c r="H95" s="516">
        <v>19</v>
      </c>
      <c r="I95" s="516">
        <v>695</v>
      </c>
      <c r="J95" s="516">
        <v>1525</v>
      </c>
      <c r="K95" s="516">
        <v>1270</v>
      </c>
      <c r="L95" s="516">
        <v>1190</v>
      </c>
      <c r="M95" s="516">
        <v>80</v>
      </c>
      <c r="N95" s="529"/>
      <c r="O95" s="551">
        <v>19</v>
      </c>
      <c r="P95" s="551">
        <v>764</v>
      </c>
      <c r="Q95" s="551">
        <v>1490</v>
      </c>
      <c r="R95" s="525" t="s">
        <v>31</v>
      </c>
      <c r="S95" s="551">
        <v>690.10149999999999</v>
      </c>
      <c r="T95" s="551">
        <v>672.85979999999995</v>
      </c>
      <c r="U95" s="551">
        <v>17.241700000000002</v>
      </c>
      <c r="V95" s="525"/>
    </row>
    <row r="96" spans="1:22" ht="22.5" customHeight="1" x14ac:dyDescent="0.25">
      <c r="A96" s="120" t="s">
        <v>17</v>
      </c>
      <c r="B96" s="552" t="s">
        <v>474</v>
      </c>
      <c r="C96" s="120" t="s">
        <v>25</v>
      </c>
      <c r="D96" s="552" t="s">
        <v>1112</v>
      </c>
      <c r="E96" s="549" t="s">
        <v>22</v>
      </c>
      <c r="F96" s="529" t="s">
        <v>1140</v>
      </c>
      <c r="G96" s="529" t="s">
        <v>1063</v>
      </c>
      <c r="H96" s="516">
        <v>49</v>
      </c>
      <c r="I96" s="516">
        <v>2233</v>
      </c>
      <c r="J96" s="516">
        <v>2286</v>
      </c>
      <c r="K96" s="516">
        <v>504</v>
      </c>
      <c r="L96" s="516">
        <v>492</v>
      </c>
      <c r="M96" s="516">
        <v>12</v>
      </c>
      <c r="N96" s="529"/>
      <c r="O96" s="551">
        <v>44</v>
      </c>
      <c r="P96" s="551">
        <v>2463</v>
      </c>
      <c r="Q96" s="551">
        <v>2520</v>
      </c>
      <c r="R96" s="525" t="s">
        <v>31</v>
      </c>
      <c r="S96" s="551">
        <v>483.10890000000001</v>
      </c>
      <c r="T96" s="551">
        <v>483.01519999999999</v>
      </c>
      <c r="U96" s="551">
        <v>9.3700000000000006E-2</v>
      </c>
      <c r="V96" s="525"/>
    </row>
    <row r="97" spans="1:22" ht="22.5" customHeight="1" x14ac:dyDescent="0.25">
      <c r="A97" s="120" t="s">
        <v>17</v>
      </c>
      <c r="B97" s="552" t="s">
        <v>474</v>
      </c>
      <c r="C97" s="120" t="s">
        <v>25</v>
      </c>
      <c r="D97" s="552" t="s">
        <v>1112</v>
      </c>
      <c r="E97" s="549" t="s">
        <v>22</v>
      </c>
      <c r="F97" s="529" t="s">
        <v>1141</v>
      </c>
      <c r="G97" s="529" t="s">
        <v>1063</v>
      </c>
      <c r="H97" s="516">
        <v>3</v>
      </c>
      <c r="I97" s="516">
        <v>16</v>
      </c>
      <c r="J97" s="516">
        <v>16</v>
      </c>
      <c r="K97" s="516">
        <v>1</v>
      </c>
      <c r="L97" s="516">
        <v>1</v>
      </c>
      <c r="M97" s="516">
        <v>0</v>
      </c>
      <c r="N97" s="529"/>
      <c r="O97" s="551">
        <v>1</v>
      </c>
      <c r="P97" s="551">
        <v>3</v>
      </c>
      <c r="Q97" s="551">
        <v>3</v>
      </c>
      <c r="R97" s="525" t="s">
        <v>31</v>
      </c>
      <c r="S97" s="551">
        <v>0.22900000000000001</v>
      </c>
      <c r="T97" s="551">
        <v>0.22900000000000001</v>
      </c>
      <c r="U97" s="551">
        <v>0</v>
      </c>
      <c r="V97" s="525"/>
    </row>
    <row r="98" spans="1:22" ht="22.5" customHeight="1" x14ac:dyDescent="0.25">
      <c r="A98" s="120" t="s">
        <v>17</v>
      </c>
      <c r="B98" s="552" t="s">
        <v>474</v>
      </c>
      <c r="C98" s="120" t="s">
        <v>25</v>
      </c>
      <c r="D98" s="552" t="s">
        <v>1112</v>
      </c>
      <c r="E98" s="549" t="s">
        <v>22</v>
      </c>
      <c r="F98" s="529" t="s">
        <v>1142</v>
      </c>
      <c r="G98" s="529" t="s">
        <v>1063</v>
      </c>
      <c r="H98" s="516">
        <v>40</v>
      </c>
      <c r="I98" s="516">
        <v>929</v>
      </c>
      <c r="J98" s="516">
        <v>958</v>
      </c>
      <c r="K98" s="516">
        <v>205</v>
      </c>
      <c r="L98" s="516">
        <v>198</v>
      </c>
      <c r="M98" s="516">
        <v>7</v>
      </c>
      <c r="N98" s="529"/>
      <c r="O98" s="551">
        <v>43</v>
      </c>
      <c r="P98" s="551">
        <v>1998</v>
      </c>
      <c r="Q98" s="551">
        <v>2029</v>
      </c>
      <c r="R98" s="525" t="s">
        <v>31</v>
      </c>
      <c r="S98" s="551">
        <v>389.94099999999997</v>
      </c>
      <c r="T98" s="551">
        <v>381.85090000000002</v>
      </c>
      <c r="U98" s="551">
        <v>8.0900999999999996</v>
      </c>
      <c r="V98" s="525"/>
    </row>
    <row r="99" spans="1:22" ht="22.5" customHeight="1" x14ac:dyDescent="0.25">
      <c r="A99" s="120" t="s">
        <v>17</v>
      </c>
      <c r="B99" s="552" t="s">
        <v>474</v>
      </c>
      <c r="C99" s="120" t="s">
        <v>25</v>
      </c>
      <c r="D99" s="552" t="s">
        <v>1112</v>
      </c>
      <c r="E99" s="549" t="s">
        <v>22</v>
      </c>
      <c r="F99" s="529" t="s">
        <v>1103</v>
      </c>
      <c r="G99" s="529" t="s">
        <v>1056</v>
      </c>
      <c r="H99" s="516">
        <v>11</v>
      </c>
      <c r="I99" s="516">
        <v>219</v>
      </c>
      <c r="J99" s="516">
        <v>327</v>
      </c>
      <c r="K99" s="516">
        <v>452</v>
      </c>
      <c r="L99" s="516">
        <v>422</v>
      </c>
      <c r="M99" s="516">
        <v>30</v>
      </c>
      <c r="N99" s="529"/>
      <c r="O99" s="551">
        <v>14</v>
      </c>
      <c r="P99" s="551">
        <v>237</v>
      </c>
      <c r="Q99" s="551">
        <v>346</v>
      </c>
      <c r="R99" s="525" t="s">
        <v>31</v>
      </c>
      <c r="S99" s="551">
        <v>307.6678</v>
      </c>
      <c r="T99" s="551">
        <v>290.58879999999999</v>
      </c>
      <c r="U99" s="551">
        <v>17.079000000000001</v>
      </c>
      <c r="V99" s="525"/>
    </row>
    <row r="100" spans="1:22" ht="22.5" customHeight="1" x14ac:dyDescent="0.25">
      <c r="A100" s="120" t="s">
        <v>17</v>
      </c>
      <c r="B100" s="552" t="s">
        <v>474</v>
      </c>
      <c r="C100" s="120" t="s">
        <v>25</v>
      </c>
      <c r="D100" s="552" t="s">
        <v>1112</v>
      </c>
      <c r="E100" s="549" t="s">
        <v>22</v>
      </c>
      <c r="F100" s="529" t="s">
        <v>1143</v>
      </c>
      <c r="G100" s="529" t="s">
        <v>1056</v>
      </c>
      <c r="H100" s="516">
        <v>1</v>
      </c>
      <c r="I100" s="516">
        <v>1</v>
      </c>
      <c r="J100" s="516">
        <v>2</v>
      </c>
      <c r="K100" s="516">
        <v>0</v>
      </c>
      <c r="L100" s="516">
        <v>0</v>
      </c>
      <c r="M100" s="516">
        <v>0</v>
      </c>
      <c r="N100" s="529"/>
      <c r="O100" s="551">
        <v>0</v>
      </c>
      <c r="P100" s="551">
        <v>0</v>
      </c>
      <c r="Q100" s="551">
        <v>0</v>
      </c>
      <c r="R100" s="525" t="s">
        <v>1049</v>
      </c>
      <c r="S100" s="551">
        <v>0</v>
      </c>
      <c r="T100" s="551">
        <v>0</v>
      </c>
      <c r="U100" s="551">
        <v>0</v>
      </c>
      <c r="V100" s="525"/>
    </row>
    <row r="101" spans="1:22" ht="22.5" customHeight="1" x14ac:dyDescent="0.25">
      <c r="A101" s="120" t="s">
        <v>17</v>
      </c>
      <c r="B101" s="552" t="s">
        <v>474</v>
      </c>
      <c r="C101" s="120" t="s">
        <v>25</v>
      </c>
      <c r="D101" s="552" t="s">
        <v>1112</v>
      </c>
      <c r="E101" s="549" t="s">
        <v>22</v>
      </c>
      <c r="F101" s="529" t="s">
        <v>1144</v>
      </c>
      <c r="G101" s="529" t="s">
        <v>1056</v>
      </c>
      <c r="H101" s="516">
        <v>35</v>
      </c>
      <c r="I101" s="516">
        <v>411</v>
      </c>
      <c r="J101" s="516">
        <v>491</v>
      </c>
      <c r="K101" s="516">
        <v>380</v>
      </c>
      <c r="L101" s="516">
        <v>344</v>
      </c>
      <c r="M101" s="516">
        <v>36</v>
      </c>
      <c r="N101" s="529"/>
      <c r="O101" s="551">
        <v>18</v>
      </c>
      <c r="P101" s="551">
        <v>121</v>
      </c>
      <c r="Q101" s="551">
        <v>125</v>
      </c>
      <c r="R101" s="525" t="s">
        <v>31</v>
      </c>
      <c r="S101" s="551">
        <v>49.989699999999999</v>
      </c>
      <c r="T101" s="551">
        <v>49.543700000000001</v>
      </c>
      <c r="U101" s="551">
        <v>0.44600000000000001</v>
      </c>
      <c r="V101" s="525"/>
    </row>
    <row r="102" spans="1:22" ht="22.5" customHeight="1" x14ac:dyDescent="0.25">
      <c r="A102" s="120" t="s">
        <v>17</v>
      </c>
      <c r="B102" s="552" t="s">
        <v>474</v>
      </c>
      <c r="C102" s="120" t="s">
        <v>25</v>
      </c>
      <c r="D102" s="552" t="s">
        <v>1112</v>
      </c>
      <c r="E102" s="549" t="s">
        <v>22</v>
      </c>
      <c r="F102" s="529" t="s">
        <v>1145</v>
      </c>
      <c r="G102" s="529" t="s">
        <v>1135</v>
      </c>
      <c r="H102" s="516">
        <v>3</v>
      </c>
      <c r="I102" s="516">
        <v>5</v>
      </c>
      <c r="J102" s="516">
        <v>5</v>
      </c>
      <c r="K102" s="516">
        <v>2</v>
      </c>
      <c r="L102" s="516">
        <v>2</v>
      </c>
      <c r="M102" s="516">
        <v>0</v>
      </c>
      <c r="N102" s="529"/>
      <c r="O102" s="551">
        <v>6</v>
      </c>
      <c r="P102" s="551">
        <v>33</v>
      </c>
      <c r="Q102" s="551">
        <v>46</v>
      </c>
      <c r="R102" s="525" t="s">
        <v>31</v>
      </c>
      <c r="S102" s="551">
        <v>35.862699999999997</v>
      </c>
      <c r="T102" s="551">
        <v>32.306800000000003</v>
      </c>
      <c r="U102" s="551">
        <v>3.5558999999999998</v>
      </c>
      <c r="V102" s="525"/>
    </row>
    <row r="103" spans="1:22" ht="22.5" customHeight="1" x14ac:dyDescent="0.25">
      <c r="A103" s="120" t="s">
        <v>17</v>
      </c>
      <c r="B103" s="552" t="s">
        <v>474</v>
      </c>
      <c r="C103" s="120" t="s">
        <v>25</v>
      </c>
      <c r="D103" s="552" t="s">
        <v>1112</v>
      </c>
      <c r="E103" s="549" t="s">
        <v>22</v>
      </c>
      <c r="F103" s="529" t="s">
        <v>1146</v>
      </c>
      <c r="G103" s="529" t="s">
        <v>1135</v>
      </c>
      <c r="H103" s="516">
        <v>3</v>
      </c>
      <c r="I103" s="516">
        <v>12</v>
      </c>
      <c r="J103" s="516">
        <v>12</v>
      </c>
      <c r="K103" s="516">
        <v>1</v>
      </c>
      <c r="L103" s="516">
        <v>1</v>
      </c>
      <c r="M103" s="516">
        <v>0</v>
      </c>
      <c r="N103" s="529"/>
      <c r="O103" s="551">
        <v>0</v>
      </c>
      <c r="P103" s="551">
        <v>0</v>
      </c>
      <c r="Q103" s="551">
        <v>0</v>
      </c>
      <c r="R103" s="525" t="s">
        <v>1049</v>
      </c>
      <c r="S103" s="551">
        <v>0</v>
      </c>
      <c r="T103" s="551">
        <v>0</v>
      </c>
      <c r="U103" s="551">
        <v>0</v>
      </c>
      <c r="V103" s="525"/>
    </row>
    <row r="104" spans="1:22" ht="22.5" customHeight="1" x14ac:dyDescent="0.25">
      <c r="A104" s="120" t="s">
        <v>17</v>
      </c>
      <c r="B104" s="552" t="s">
        <v>474</v>
      </c>
      <c r="C104" s="120" t="s">
        <v>25</v>
      </c>
      <c r="D104" s="552" t="s">
        <v>1112</v>
      </c>
      <c r="E104" s="549" t="s">
        <v>22</v>
      </c>
      <c r="F104" s="529" t="s">
        <v>1147</v>
      </c>
      <c r="G104" s="529" t="s">
        <v>1135</v>
      </c>
      <c r="H104" s="516">
        <v>46</v>
      </c>
      <c r="I104" s="516">
        <v>1293</v>
      </c>
      <c r="J104" s="516">
        <v>1395</v>
      </c>
      <c r="K104" s="516">
        <v>473</v>
      </c>
      <c r="L104" s="516">
        <v>441</v>
      </c>
      <c r="M104" s="516">
        <v>32</v>
      </c>
      <c r="N104" s="529"/>
      <c r="O104" s="551">
        <v>44</v>
      </c>
      <c r="P104" s="551">
        <v>1564</v>
      </c>
      <c r="Q104" s="551">
        <v>1598</v>
      </c>
      <c r="R104" s="525" t="s">
        <v>31</v>
      </c>
      <c r="S104" s="551">
        <v>344.79199999999997</v>
      </c>
      <c r="T104" s="551">
        <v>337.74639999999999</v>
      </c>
      <c r="U104" s="551">
        <v>7.0456000000000003</v>
      </c>
      <c r="V104" s="525"/>
    </row>
    <row r="105" spans="1:22" ht="22.5" customHeight="1" x14ac:dyDescent="0.25">
      <c r="A105" s="120" t="s">
        <v>17</v>
      </c>
      <c r="B105" s="552" t="s">
        <v>474</v>
      </c>
      <c r="C105" s="120" t="s">
        <v>25</v>
      </c>
      <c r="D105" s="552" t="s">
        <v>1112</v>
      </c>
      <c r="E105" s="549" t="s">
        <v>22</v>
      </c>
      <c r="F105" s="529" t="s">
        <v>1104</v>
      </c>
      <c r="G105" s="529" t="s">
        <v>1046</v>
      </c>
      <c r="H105" s="516">
        <v>3</v>
      </c>
      <c r="I105" s="516">
        <v>46</v>
      </c>
      <c r="J105" s="516">
        <v>47</v>
      </c>
      <c r="K105" s="516">
        <v>4101</v>
      </c>
      <c r="L105" s="516">
        <v>4101</v>
      </c>
      <c r="M105" s="516">
        <v>0</v>
      </c>
      <c r="N105" s="529"/>
      <c r="O105" s="551">
        <v>2</v>
      </c>
      <c r="P105" s="551">
        <v>22</v>
      </c>
      <c r="Q105" s="551">
        <v>22</v>
      </c>
      <c r="R105" s="525" t="s">
        <v>31</v>
      </c>
      <c r="S105" s="551">
        <v>771.38499999999999</v>
      </c>
      <c r="T105" s="551">
        <v>771.38499999999999</v>
      </c>
      <c r="U105" s="551">
        <v>0</v>
      </c>
      <c r="V105" s="525"/>
    </row>
    <row r="106" spans="1:22" ht="22.5" customHeight="1" x14ac:dyDescent="0.25">
      <c r="A106" s="120" t="s">
        <v>17</v>
      </c>
      <c r="B106" s="552" t="s">
        <v>474</v>
      </c>
      <c r="C106" s="120" t="s">
        <v>25</v>
      </c>
      <c r="D106" s="552" t="s">
        <v>1112</v>
      </c>
      <c r="E106" s="549" t="s">
        <v>22</v>
      </c>
      <c r="F106" s="529" t="s">
        <v>1048</v>
      </c>
      <c r="G106" s="529" t="s">
        <v>1046</v>
      </c>
      <c r="H106" s="516">
        <v>2</v>
      </c>
      <c r="I106" s="516">
        <v>10</v>
      </c>
      <c r="J106" s="516">
        <v>11</v>
      </c>
      <c r="K106" s="516">
        <v>51</v>
      </c>
      <c r="L106" s="516">
        <v>51</v>
      </c>
      <c r="M106" s="516">
        <v>0</v>
      </c>
      <c r="N106" s="529"/>
      <c r="O106" s="551">
        <v>3</v>
      </c>
      <c r="P106" s="551">
        <v>8</v>
      </c>
      <c r="Q106" s="551">
        <v>8</v>
      </c>
      <c r="R106" s="525" t="s">
        <v>31</v>
      </c>
      <c r="S106" s="551">
        <v>23.15</v>
      </c>
      <c r="T106" s="551">
        <v>23.15</v>
      </c>
      <c r="U106" s="551">
        <v>0</v>
      </c>
      <c r="V106" s="525"/>
    </row>
    <row r="107" spans="1:22" ht="22.5" customHeight="1" x14ac:dyDescent="0.25">
      <c r="A107" s="120" t="s">
        <v>17</v>
      </c>
      <c r="B107" s="552" t="s">
        <v>474</v>
      </c>
      <c r="C107" s="120" t="s">
        <v>25</v>
      </c>
      <c r="D107" s="552" t="s">
        <v>1112</v>
      </c>
      <c r="E107" s="549" t="s">
        <v>22</v>
      </c>
      <c r="F107" s="529" t="s">
        <v>1148</v>
      </c>
      <c r="G107" s="529" t="s">
        <v>1056</v>
      </c>
      <c r="H107" s="516">
        <v>2</v>
      </c>
      <c r="I107" s="516">
        <v>7</v>
      </c>
      <c r="J107" s="516">
        <v>7</v>
      </c>
      <c r="K107" s="516">
        <v>3</v>
      </c>
      <c r="L107" s="516">
        <v>2</v>
      </c>
      <c r="M107" s="516">
        <v>1</v>
      </c>
      <c r="N107" s="529"/>
      <c r="O107" s="551">
        <v>0</v>
      </c>
      <c r="P107" s="551">
        <v>0</v>
      </c>
      <c r="Q107" s="551">
        <v>0</v>
      </c>
      <c r="R107" s="525" t="s">
        <v>1049</v>
      </c>
      <c r="S107" s="551">
        <v>0</v>
      </c>
      <c r="T107" s="551">
        <v>0</v>
      </c>
      <c r="U107" s="551">
        <v>0</v>
      </c>
      <c r="V107" s="525"/>
    </row>
    <row r="108" spans="1:22" ht="22.5" customHeight="1" x14ac:dyDescent="0.25">
      <c r="A108" s="120" t="s">
        <v>17</v>
      </c>
      <c r="B108" s="552" t="s">
        <v>474</v>
      </c>
      <c r="C108" s="120" t="s">
        <v>25</v>
      </c>
      <c r="D108" s="552" t="s">
        <v>1112</v>
      </c>
      <c r="E108" s="549" t="s">
        <v>22</v>
      </c>
      <c r="F108" s="529" t="s">
        <v>1109</v>
      </c>
      <c r="G108" s="529" t="s">
        <v>1046</v>
      </c>
      <c r="H108" s="516">
        <v>2</v>
      </c>
      <c r="I108" s="516">
        <v>3</v>
      </c>
      <c r="J108" s="516">
        <v>3</v>
      </c>
      <c r="K108" s="516">
        <v>87</v>
      </c>
      <c r="L108" s="516">
        <v>67</v>
      </c>
      <c r="M108" s="516">
        <v>20</v>
      </c>
      <c r="N108" s="529"/>
      <c r="O108" s="551">
        <v>2</v>
      </c>
      <c r="P108" s="551">
        <v>11</v>
      </c>
      <c r="Q108" s="551">
        <v>13</v>
      </c>
      <c r="R108" s="525" t="s">
        <v>31</v>
      </c>
      <c r="S108" s="551">
        <v>577.17700000000002</v>
      </c>
      <c r="T108" s="551">
        <v>59</v>
      </c>
      <c r="U108" s="551">
        <v>518.17700000000002</v>
      </c>
      <c r="V108" s="525"/>
    </row>
    <row r="109" spans="1:22" ht="22.5" customHeight="1" x14ac:dyDescent="0.25">
      <c r="A109" s="120" t="s">
        <v>17</v>
      </c>
      <c r="B109" s="552" t="s">
        <v>474</v>
      </c>
      <c r="C109" s="120" t="s">
        <v>25</v>
      </c>
      <c r="D109" s="552" t="s">
        <v>1112</v>
      </c>
      <c r="E109" s="549" t="s">
        <v>22</v>
      </c>
      <c r="F109" s="529" t="s">
        <v>1149</v>
      </c>
      <c r="G109" s="529" t="s">
        <v>1046</v>
      </c>
      <c r="H109" s="516">
        <v>8</v>
      </c>
      <c r="I109" s="516">
        <v>80</v>
      </c>
      <c r="J109" s="516">
        <v>91</v>
      </c>
      <c r="K109" s="516">
        <v>6833</v>
      </c>
      <c r="L109" s="516">
        <v>4931</v>
      </c>
      <c r="M109" s="516">
        <v>1902</v>
      </c>
      <c r="N109" s="529"/>
      <c r="O109" s="551">
        <v>4</v>
      </c>
      <c r="P109" s="551">
        <v>20</v>
      </c>
      <c r="Q109" s="551">
        <v>21</v>
      </c>
      <c r="R109" s="525" t="s">
        <v>31</v>
      </c>
      <c r="S109" s="551">
        <v>1788.4880000000001</v>
      </c>
      <c r="T109" s="551">
        <v>884.01900000000001</v>
      </c>
      <c r="U109" s="551">
        <v>904.46900000000005</v>
      </c>
      <c r="V109" s="525"/>
    </row>
    <row r="110" spans="1:22" ht="22.5" customHeight="1" x14ac:dyDescent="0.25">
      <c r="A110" s="120" t="s">
        <v>17</v>
      </c>
      <c r="B110" s="552" t="s">
        <v>474</v>
      </c>
      <c r="C110" s="120" t="s">
        <v>25</v>
      </c>
      <c r="D110" s="552" t="s">
        <v>1112</v>
      </c>
      <c r="E110" s="549" t="s">
        <v>22</v>
      </c>
      <c r="F110" s="529" t="s">
        <v>1111</v>
      </c>
      <c r="G110" s="529" t="s">
        <v>1086</v>
      </c>
      <c r="H110" s="516">
        <v>5</v>
      </c>
      <c r="I110" s="516">
        <v>105</v>
      </c>
      <c r="J110" s="516">
        <v>91</v>
      </c>
      <c r="K110" s="516">
        <v>28</v>
      </c>
      <c r="L110" s="516">
        <v>28</v>
      </c>
      <c r="M110" s="516">
        <v>0</v>
      </c>
      <c r="N110" s="529"/>
      <c r="O110" s="551">
        <v>4</v>
      </c>
      <c r="P110" s="551">
        <v>71</v>
      </c>
      <c r="Q110" s="551">
        <v>61</v>
      </c>
      <c r="R110" s="525" t="s">
        <v>27</v>
      </c>
      <c r="S110" s="551">
        <v>30.844999999999999</v>
      </c>
      <c r="T110" s="551">
        <v>30.844999999999999</v>
      </c>
      <c r="U110" s="551">
        <v>0</v>
      </c>
      <c r="V110" s="525"/>
    </row>
    <row r="111" spans="1:22" ht="22.5" customHeight="1" x14ac:dyDescent="0.25">
      <c r="A111" s="120" t="s">
        <v>17</v>
      </c>
      <c r="B111" s="552" t="s">
        <v>474</v>
      </c>
      <c r="C111" s="120" t="s">
        <v>25</v>
      </c>
      <c r="D111" s="552" t="s">
        <v>1112</v>
      </c>
      <c r="E111" s="549" t="s">
        <v>22</v>
      </c>
      <c r="F111" s="529" t="s">
        <v>1150</v>
      </c>
      <c r="G111" s="529" t="s">
        <v>1056</v>
      </c>
      <c r="H111" s="516">
        <v>1</v>
      </c>
      <c r="I111" s="516">
        <v>24</v>
      </c>
      <c r="J111" s="516">
        <v>35</v>
      </c>
      <c r="K111" s="516">
        <v>145</v>
      </c>
      <c r="L111" s="516">
        <v>39</v>
      </c>
      <c r="M111" s="516">
        <v>106</v>
      </c>
      <c r="N111" s="529"/>
      <c r="O111" s="551">
        <v>1</v>
      </c>
      <c r="P111" s="551">
        <v>22</v>
      </c>
      <c r="Q111" s="551">
        <v>39</v>
      </c>
      <c r="R111" s="525" t="s">
        <v>31</v>
      </c>
      <c r="S111" s="551">
        <v>86.442800000000005</v>
      </c>
      <c r="T111" s="551">
        <v>27.791799999999999</v>
      </c>
      <c r="U111" s="551">
        <v>58.651000000000003</v>
      </c>
      <c r="V111" s="525"/>
    </row>
    <row r="112" spans="1:22" ht="22.5" customHeight="1" x14ac:dyDescent="0.25">
      <c r="A112" s="120" t="s">
        <v>17</v>
      </c>
      <c r="B112" s="552" t="s">
        <v>474</v>
      </c>
      <c r="C112" s="120" t="s">
        <v>25</v>
      </c>
      <c r="D112" s="552" t="s">
        <v>1151</v>
      </c>
      <c r="E112" s="549" t="s">
        <v>22</v>
      </c>
      <c r="F112" s="529" t="s">
        <v>1085</v>
      </c>
      <c r="G112" s="529" t="s">
        <v>1086</v>
      </c>
      <c r="H112" s="516">
        <v>2</v>
      </c>
      <c r="I112" s="516">
        <v>5</v>
      </c>
      <c r="J112" s="516">
        <v>5</v>
      </c>
      <c r="K112" s="516">
        <v>1</v>
      </c>
      <c r="L112" s="516">
        <v>0</v>
      </c>
      <c r="M112" s="516">
        <v>1</v>
      </c>
      <c r="N112" s="529"/>
      <c r="O112" s="551">
        <v>0</v>
      </c>
      <c r="P112" s="551">
        <v>0</v>
      </c>
      <c r="Q112" s="551">
        <v>0</v>
      </c>
      <c r="R112" s="525" t="s">
        <v>1049</v>
      </c>
      <c r="S112" s="551">
        <v>0</v>
      </c>
      <c r="T112" s="551">
        <v>0</v>
      </c>
      <c r="U112" s="551">
        <v>0</v>
      </c>
      <c r="V112" s="525"/>
    </row>
    <row r="113" spans="1:22" ht="22.5" customHeight="1" x14ac:dyDescent="0.25">
      <c r="A113" s="120" t="s">
        <v>17</v>
      </c>
      <c r="B113" s="552" t="s">
        <v>474</v>
      </c>
      <c r="C113" s="120" t="s">
        <v>25</v>
      </c>
      <c r="D113" s="552" t="s">
        <v>1151</v>
      </c>
      <c r="E113" s="549" t="s">
        <v>22</v>
      </c>
      <c r="F113" s="529" t="s">
        <v>1088</v>
      </c>
      <c r="G113" s="529" t="s">
        <v>1056</v>
      </c>
      <c r="H113" s="516">
        <v>1</v>
      </c>
      <c r="I113" s="516">
        <v>1</v>
      </c>
      <c r="J113" s="516">
        <v>1</v>
      </c>
      <c r="K113" s="516">
        <v>1</v>
      </c>
      <c r="L113" s="516">
        <v>1</v>
      </c>
      <c r="M113" s="516">
        <v>0</v>
      </c>
      <c r="N113" s="529"/>
      <c r="O113" s="551">
        <v>0</v>
      </c>
      <c r="P113" s="551">
        <v>0</v>
      </c>
      <c r="Q113" s="551">
        <v>0</v>
      </c>
      <c r="R113" s="525" t="s">
        <v>1049</v>
      </c>
      <c r="S113" s="551">
        <v>0</v>
      </c>
      <c r="T113" s="551">
        <v>0</v>
      </c>
      <c r="U113" s="551">
        <v>0</v>
      </c>
      <c r="V113" s="525"/>
    </row>
    <row r="114" spans="1:22" ht="22.5" customHeight="1" x14ac:dyDescent="0.25">
      <c r="A114" s="120" t="s">
        <v>17</v>
      </c>
      <c r="B114" s="552" t="s">
        <v>474</v>
      </c>
      <c r="C114" s="120" t="s">
        <v>25</v>
      </c>
      <c r="D114" s="552" t="s">
        <v>1151</v>
      </c>
      <c r="E114" s="549" t="s">
        <v>22</v>
      </c>
      <c r="F114" s="529" t="s">
        <v>1132</v>
      </c>
      <c r="G114" s="529" t="s">
        <v>1056</v>
      </c>
      <c r="H114" s="516">
        <v>8</v>
      </c>
      <c r="I114" s="516">
        <v>29</v>
      </c>
      <c r="J114" s="516">
        <v>130</v>
      </c>
      <c r="K114" s="516">
        <v>20534</v>
      </c>
      <c r="L114" s="516">
        <v>272</v>
      </c>
      <c r="M114" s="516">
        <v>20262</v>
      </c>
      <c r="N114" s="529"/>
      <c r="O114" s="551">
        <v>9</v>
      </c>
      <c r="P114" s="551">
        <v>19</v>
      </c>
      <c r="Q114" s="551">
        <v>131</v>
      </c>
      <c r="R114" s="525" t="s">
        <v>27</v>
      </c>
      <c r="S114" s="551">
        <v>15005.165000000001</v>
      </c>
      <c r="T114" s="551">
        <v>0</v>
      </c>
      <c r="U114" s="551">
        <v>15005.165000000001</v>
      </c>
      <c r="V114" s="525"/>
    </row>
    <row r="115" spans="1:22" ht="22.5" customHeight="1" x14ac:dyDescent="0.25">
      <c r="A115" s="120" t="s">
        <v>17</v>
      </c>
      <c r="B115" s="552" t="s">
        <v>474</v>
      </c>
      <c r="C115" s="120" t="s">
        <v>25</v>
      </c>
      <c r="D115" s="552" t="s">
        <v>1151</v>
      </c>
      <c r="E115" s="549" t="s">
        <v>22</v>
      </c>
      <c r="F115" s="529" t="s">
        <v>1093</v>
      </c>
      <c r="G115" s="529" t="s">
        <v>1056</v>
      </c>
      <c r="H115" s="516">
        <v>5</v>
      </c>
      <c r="I115" s="516">
        <v>90</v>
      </c>
      <c r="J115" s="516">
        <v>241</v>
      </c>
      <c r="K115" s="516">
        <v>1251</v>
      </c>
      <c r="L115" s="516">
        <v>0</v>
      </c>
      <c r="M115" s="516">
        <v>1251</v>
      </c>
      <c r="N115" s="529"/>
      <c r="O115" s="551">
        <v>4</v>
      </c>
      <c r="P115" s="551">
        <v>50</v>
      </c>
      <c r="Q115" s="551">
        <v>168</v>
      </c>
      <c r="R115" s="525" t="s">
        <v>27</v>
      </c>
      <c r="S115" s="551">
        <v>759.11929999999995</v>
      </c>
      <c r="T115" s="551">
        <v>0</v>
      </c>
      <c r="U115" s="551">
        <v>759.11929999999995</v>
      </c>
      <c r="V115" s="525"/>
    </row>
    <row r="116" spans="1:22" ht="22.5" customHeight="1" x14ac:dyDescent="0.25">
      <c r="A116" s="120" t="s">
        <v>17</v>
      </c>
      <c r="B116" s="552" t="s">
        <v>474</v>
      </c>
      <c r="C116" s="120" t="s">
        <v>25</v>
      </c>
      <c r="D116" s="552" t="s">
        <v>1151</v>
      </c>
      <c r="E116" s="549" t="s">
        <v>22</v>
      </c>
      <c r="F116" s="529" t="s">
        <v>1099</v>
      </c>
      <c r="G116" s="529" t="s">
        <v>1046</v>
      </c>
      <c r="H116" s="516">
        <v>5</v>
      </c>
      <c r="I116" s="516">
        <v>21</v>
      </c>
      <c r="J116" s="516">
        <v>89</v>
      </c>
      <c r="K116" s="516">
        <v>9297</v>
      </c>
      <c r="L116" s="516">
        <v>0</v>
      </c>
      <c r="M116" s="516">
        <v>9297</v>
      </c>
      <c r="N116" s="529"/>
      <c r="O116" s="551">
        <v>6</v>
      </c>
      <c r="P116" s="551">
        <v>20</v>
      </c>
      <c r="Q116" s="551">
        <v>85</v>
      </c>
      <c r="R116" s="525" t="s">
        <v>27</v>
      </c>
      <c r="S116" s="551">
        <v>7240.4049999999997</v>
      </c>
      <c r="T116" s="551">
        <v>279.17</v>
      </c>
      <c r="U116" s="551">
        <v>6961.2349999999997</v>
      </c>
      <c r="V116" s="525"/>
    </row>
    <row r="117" spans="1:22" ht="22.5" customHeight="1" x14ac:dyDescent="0.25">
      <c r="A117" s="120" t="s">
        <v>17</v>
      </c>
      <c r="B117" s="552" t="s">
        <v>474</v>
      </c>
      <c r="C117" s="120" t="s">
        <v>25</v>
      </c>
      <c r="D117" s="552" t="s">
        <v>1151</v>
      </c>
      <c r="E117" s="549" t="s">
        <v>22</v>
      </c>
      <c r="F117" s="529" t="s">
        <v>1045</v>
      </c>
      <c r="G117" s="529" t="s">
        <v>1046</v>
      </c>
      <c r="H117" s="516">
        <v>8</v>
      </c>
      <c r="I117" s="516">
        <v>39</v>
      </c>
      <c r="J117" s="516">
        <v>58</v>
      </c>
      <c r="K117" s="516">
        <v>14107</v>
      </c>
      <c r="L117" s="516">
        <v>4141</v>
      </c>
      <c r="M117" s="516">
        <v>9966</v>
      </c>
      <c r="N117" s="529"/>
      <c r="O117" s="551">
        <v>9</v>
      </c>
      <c r="P117" s="551">
        <v>47</v>
      </c>
      <c r="Q117" s="551">
        <v>74</v>
      </c>
      <c r="R117" s="525" t="s">
        <v>27</v>
      </c>
      <c r="S117" s="551">
        <v>20368.855</v>
      </c>
      <c r="T117" s="551">
        <v>1878.1</v>
      </c>
      <c r="U117" s="551">
        <v>18490.755000000001</v>
      </c>
      <c r="V117" s="525"/>
    </row>
    <row r="118" spans="1:22" ht="22.5" customHeight="1" x14ac:dyDescent="0.25">
      <c r="A118" s="120" t="s">
        <v>17</v>
      </c>
      <c r="B118" s="552" t="s">
        <v>474</v>
      </c>
      <c r="C118" s="120" t="s">
        <v>25</v>
      </c>
      <c r="D118" s="552" t="s">
        <v>1151</v>
      </c>
      <c r="E118" s="549" t="s">
        <v>22</v>
      </c>
      <c r="F118" s="529" t="s">
        <v>1139</v>
      </c>
      <c r="G118" s="529" t="s">
        <v>1063</v>
      </c>
      <c r="H118" s="516">
        <v>11</v>
      </c>
      <c r="I118" s="516">
        <v>67</v>
      </c>
      <c r="J118" s="516">
        <v>171</v>
      </c>
      <c r="K118" s="516">
        <v>176</v>
      </c>
      <c r="L118" s="516">
        <v>119</v>
      </c>
      <c r="M118" s="516">
        <v>57</v>
      </c>
      <c r="N118" s="529"/>
      <c r="O118" s="551">
        <v>10</v>
      </c>
      <c r="P118" s="551">
        <v>74</v>
      </c>
      <c r="Q118" s="551">
        <v>214</v>
      </c>
      <c r="R118" s="525" t="s">
        <v>31</v>
      </c>
      <c r="S118" s="551">
        <v>137.3271</v>
      </c>
      <c r="T118" s="551">
        <v>80.462999999999994</v>
      </c>
      <c r="U118" s="551">
        <v>56.864100000000001</v>
      </c>
      <c r="V118" s="525"/>
    </row>
    <row r="119" spans="1:22" ht="22.5" customHeight="1" x14ac:dyDescent="0.25">
      <c r="A119" s="120" t="s">
        <v>17</v>
      </c>
      <c r="B119" s="552" t="s">
        <v>474</v>
      </c>
      <c r="C119" s="120" t="s">
        <v>25</v>
      </c>
      <c r="D119" s="552" t="s">
        <v>1151</v>
      </c>
      <c r="E119" s="549" t="s">
        <v>22</v>
      </c>
      <c r="F119" s="529" t="s">
        <v>1103</v>
      </c>
      <c r="G119" s="529" t="s">
        <v>1056</v>
      </c>
      <c r="H119" s="516">
        <v>2</v>
      </c>
      <c r="I119" s="516">
        <v>8</v>
      </c>
      <c r="J119" s="516">
        <v>17</v>
      </c>
      <c r="K119" s="516">
        <v>77</v>
      </c>
      <c r="L119" s="516">
        <v>2</v>
      </c>
      <c r="M119" s="516">
        <v>75</v>
      </c>
      <c r="N119" s="529"/>
      <c r="O119" s="551">
        <v>4</v>
      </c>
      <c r="P119" s="551">
        <v>34</v>
      </c>
      <c r="Q119" s="551">
        <v>146</v>
      </c>
      <c r="R119" s="525" t="s">
        <v>27</v>
      </c>
      <c r="S119" s="551">
        <v>693.45860000000005</v>
      </c>
      <c r="T119" s="551">
        <v>1.7425999999999999</v>
      </c>
      <c r="U119" s="551">
        <v>691.71600000000001</v>
      </c>
      <c r="V119" s="525"/>
    </row>
    <row r="120" spans="1:22" ht="22.5" customHeight="1" x14ac:dyDescent="0.25">
      <c r="A120" s="120" t="s">
        <v>17</v>
      </c>
      <c r="B120" s="552" t="s">
        <v>474</v>
      </c>
      <c r="C120" s="120" t="s">
        <v>25</v>
      </c>
      <c r="D120" s="552" t="s">
        <v>1151</v>
      </c>
      <c r="E120" s="549" t="s">
        <v>22</v>
      </c>
      <c r="F120" s="529" t="s">
        <v>1048</v>
      </c>
      <c r="G120" s="529" t="s">
        <v>1046</v>
      </c>
      <c r="H120" s="516">
        <v>3</v>
      </c>
      <c r="I120" s="516">
        <v>17</v>
      </c>
      <c r="J120" s="516">
        <v>23</v>
      </c>
      <c r="K120" s="516">
        <v>4456</v>
      </c>
      <c r="L120" s="516">
        <v>78</v>
      </c>
      <c r="M120" s="516">
        <v>4378</v>
      </c>
      <c r="N120" s="529"/>
      <c r="O120" s="551">
        <v>0</v>
      </c>
      <c r="P120" s="551">
        <v>0</v>
      </c>
      <c r="Q120" s="551">
        <v>0</v>
      </c>
      <c r="R120" s="525" t="s">
        <v>1049</v>
      </c>
      <c r="S120" s="551">
        <v>0</v>
      </c>
      <c r="T120" s="551">
        <v>0</v>
      </c>
      <c r="U120" s="551">
        <v>0</v>
      </c>
      <c r="V120" s="525"/>
    </row>
    <row r="121" spans="1:22" ht="22.5" customHeight="1" x14ac:dyDescent="0.25">
      <c r="A121" s="120" t="s">
        <v>17</v>
      </c>
      <c r="B121" s="552" t="s">
        <v>474</v>
      </c>
      <c r="C121" s="120" t="s">
        <v>25</v>
      </c>
      <c r="D121" s="552" t="s">
        <v>1151</v>
      </c>
      <c r="E121" s="549" t="s">
        <v>22</v>
      </c>
      <c r="F121" s="529" t="s">
        <v>1109</v>
      </c>
      <c r="G121" s="529" t="s">
        <v>1046</v>
      </c>
      <c r="H121" s="516">
        <v>1</v>
      </c>
      <c r="I121" s="516">
        <v>1</v>
      </c>
      <c r="J121" s="516">
        <v>1</v>
      </c>
      <c r="K121" s="516">
        <v>13</v>
      </c>
      <c r="L121" s="516">
        <v>0</v>
      </c>
      <c r="M121" s="516">
        <v>13</v>
      </c>
      <c r="N121" s="529"/>
      <c r="O121" s="551">
        <v>0</v>
      </c>
      <c r="P121" s="551">
        <v>0</v>
      </c>
      <c r="Q121" s="551">
        <v>0</v>
      </c>
      <c r="R121" s="525" t="s">
        <v>1049</v>
      </c>
      <c r="S121" s="551">
        <v>0</v>
      </c>
      <c r="T121" s="551">
        <v>0</v>
      </c>
      <c r="U121" s="551">
        <v>0</v>
      </c>
      <c r="V121" s="525"/>
    </row>
    <row r="122" spans="1:22" ht="22.5" customHeight="1" x14ac:dyDescent="0.25">
      <c r="A122" s="120" t="s">
        <v>17</v>
      </c>
      <c r="B122" s="552" t="s">
        <v>474</v>
      </c>
      <c r="C122" s="120" t="s">
        <v>25</v>
      </c>
      <c r="D122" s="552" t="s">
        <v>1151</v>
      </c>
      <c r="E122" s="549" t="s">
        <v>22</v>
      </c>
      <c r="F122" s="529" t="s">
        <v>1149</v>
      </c>
      <c r="G122" s="529" t="s">
        <v>1046</v>
      </c>
      <c r="H122" s="516">
        <v>2</v>
      </c>
      <c r="I122" s="516">
        <v>6</v>
      </c>
      <c r="J122" s="516">
        <v>7</v>
      </c>
      <c r="K122" s="516">
        <v>1923</v>
      </c>
      <c r="L122" s="516">
        <v>132</v>
      </c>
      <c r="M122" s="516">
        <v>1791</v>
      </c>
      <c r="N122" s="529"/>
      <c r="O122" s="551">
        <v>2</v>
      </c>
      <c r="P122" s="551">
        <v>2</v>
      </c>
      <c r="Q122" s="551">
        <v>2</v>
      </c>
      <c r="R122" s="525" t="s">
        <v>27</v>
      </c>
      <c r="S122" s="551">
        <v>574</v>
      </c>
      <c r="T122" s="551">
        <v>0</v>
      </c>
      <c r="U122" s="551">
        <v>574</v>
      </c>
      <c r="V122" s="525"/>
    </row>
    <row r="123" spans="1:22" ht="22.5" customHeight="1" x14ac:dyDescent="0.25">
      <c r="A123" s="120" t="s">
        <v>17</v>
      </c>
      <c r="B123" s="552" t="s">
        <v>474</v>
      </c>
      <c r="C123" s="120" t="s">
        <v>25</v>
      </c>
      <c r="D123" s="552" t="s">
        <v>1151</v>
      </c>
      <c r="E123" s="549" t="s">
        <v>22</v>
      </c>
      <c r="F123" s="529" t="s">
        <v>1150</v>
      </c>
      <c r="G123" s="529" t="s">
        <v>1056</v>
      </c>
      <c r="H123" s="516">
        <v>1</v>
      </c>
      <c r="I123" s="516">
        <v>7</v>
      </c>
      <c r="J123" s="516">
        <v>15</v>
      </c>
      <c r="K123" s="516">
        <v>87</v>
      </c>
      <c r="L123" s="516">
        <v>2</v>
      </c>
      <c r="M123" s="516">
        <v>85</v>
      </c>
      <c r="N123" s="529"/>
      <c r="O123" s="551">
        <v>1</v>
      </c>
      <c r="P123" s="551">
        <v>17</v>
      </c>
      <c r="Q123" s="551">
        <v>28</v>
      </c>
      <c r="R123" s="525" t="s">
        <v>27</v>
      </c>
      <c r="S123" s="551">
        <v>93.487799999999993</v>
      </c>
      <c r="T123" s="551">
        <v>42.713000000000001</v>
      </c>
      <c r="U123" s="551">
        <v>50.774799999999999</v>
      </c>
      <c r="V123" s="525"/>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8"/>
  <sheetViews>
    <sheetView workbookViewId="0">
      <selection activeCell="A5" sqref="A5"/>
    </sheetView>
  </sheetViews>
  <sheetFormatPr defaultColWidth="9.33203125" defaultRowHeight="13.2" x14ac:dyDescent="0.25"/>
  <cols>
    <col min="1" max="3" width="9.33203125" style="17"/>
    <col min="4" max="4" width="11" style="17" customWidth="1"/>
    <col min="5" max="6" width="11.44140625" style="17" customWidth="1"/>
    <col min="7" max="7" width="15.44140625" style="17" customWidth="1"/>
    <col min="8" max="8" width="9.33203125" style="17"/>
    <col min="9" max="9" width="13.33203125" style="17" customWidth="1"/>
    <col min="10" max="10" width="15.6640625" style="17" customWidth="1"/>
    <col min="11" max="11" width="11.6640625" style="17" customWidth="1"/>
    <col min="12" max="16384" width="9.33203125" style="17"/>
  </cols>
  <sheetData>
    <row r="1" spans="1:11" ht="13.8" thickBot="1" x14ac:dyDescent="0.3">
      <c r="A1" s="41" t="s">
        <v>1152</v>
      </c>
      <c r="B1" s="83"/>
      <c r="C1" s="83"/>
      <c r="D1" s="83"/>
      <c r="E1" s="83"/>
      <c r="F1" s="83"/>
      <c r="G1" s="83"/>
      <c r="H1" s="83"/>
      <c r="I1" s="83"/>
      <c r="J1" s="83"/>
      <c r="K1" s="83"/>
    </row>
    <row r="2" spans="1:11" x14ac:dyDescent="0.25">
      <c r="A2" s="83"/>
      <c r="J2" s="72" t="s">
        <v>1</v>
      </c>
      <c r="K2" s="48" t="s">
        <v>2</v>
      </c>
    </row>
    <row r="3" spans="1:11" ht="13.8" thickBot="1" x14ac:dyDescent="0.3">
      <c r="J3" s="526" t="s">
        <v>3</v>
      </c>
      <c r="K3" s="208">
        <v>2021</v>
      </c>
    </row>
    <row r="4" spans="1:11" ht="53.4" thickBot="1" x14ac:dyDescent="0.3">
      <c r="A4" s="70" t="s">
        <v>4</v>
      </c>
      <c r="B4" s="70" t="s">
        <v>7</v>
      </c>
      <c r="C4" s="53" t="s">
        <v>617</v>
      </c>
      <c r="D4" s="53" t="s">
        <v>5</v>
      </c>
      <c r="E4" s="88" t="s">
        <v>1153</v>
      </c>
      <c r="F4" s="88" t="s">
        <v>1154</v>
      </c>
      <c r="G4" s="88" t="s">
        <v>1155</v>
      </c>
      <c r="H4" s="88" t="s">
        <v>1156</v>
      </c>
      <c r="I4" s="88" t="s">
        <v>1157</v>
      </c>
      <c r="J4" s="88" t="s">
        <v>1158</v>
      </c>
      <c r="K4" s="88" t="s">
        <v>15</v>
      </c>
    </row>
    <row r="5" spans="1:11" ht="79.2" x14ac:dyDescent="0.25">
      <c r="A5" s="127" t="s">
        <v>17</v>
      </c>
      <c r="B5" s="149" t="s">
        <v>1159</v>
      </c>
      <c r="C5" s="150" t="s">
        <v>182</v>
      </c>
      <c r="D5" s="114" t="s">
        <v>22</v>
      </c>
      <c r="E5" s="126" t="s">
        <v>1160</v>
      </c>
      <c r="F5" s="145">
        <v>320</v>
      </c>
      <c r="G5" s="151">
        <v>25075</v>
      </c>
      <c r="H5" s="151">
        <v>246225</v>
      </c>
      <c r="I5" s="151">
        <v>209321</v>
      </c>
      <c r="J5" s="151">
        <v>36904</v>
      </c>
      <c r="K5" s="126" t="s">
        <v>1161</v>
      </c>
    </row>
    <row r="6" spans="1:11" x14ac:dyDescent="0.25">
      <c r="A6" s="30"/>
      <c r="B6" s="553"/>
      <c r="C6" s="554"/>
      <c r="D6" s="68"/>
      <c r="E6" s="555"/>
      <c r="F6" s="556"/>
      <c r="G6" s="556"/>
      <c r="H6" s="556"/>
      <c r="I6" s="556"/>
      <c r="J6" s="556"/>
      <c r="K6" s="557"/>
    </row>
    <row r="7" spans="1:11" x14ac:dyDescent="0.25">
      <c r="A7" s="30"/>
      <c r="B7" s="553"/>
      <c r="C7" s="554"/>
      <c r="D7" s="68"/>
      <c r="E7" s="557"/>
      <c r="F7" s="556"/>
      <c r="G7" s="556"/>
      <c r="H7" s="556"/>
      <c r="I7" s="556"/>
      <c r="J7" s="556"/>
      <c r="K7" s="557"/>
    </row>
    <row r="8" spans="1:11" x14ac:dyDescent="0.25">
      <c r="A8" s="30"/>
      <c r="B8" s="558"/>
      <c r="C8" s="559"/>
      <c r="D8" s="560"/>
      <c r="E8" s="560"/>
      <c r="F8" s="561"/>
      <c r="G8" s="561"/>
      <c r="H8" s="561"/>
      <c r="I8" s="561"/>
      <c r="J8" s="561"/>
      <c r="K8" s="557"/>
    </row>
  </sheetData>
  <autoFilter ref="A4:K4" xr:uid="{00000000-0009-0000-0000-00000F000000}"/>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V43"/>
  <sheetViews>
    <sheetView topLeftCell="M39" zoomScale="70" zoomScaleNormal="70" workbookViewId="0">
      <selection activeCell="T42" sqref="T42"/>
    </sheetView>
  </sheetViews>
  <sheetFormatPr defaultColWidth="9.33203125" defaultRowHeight="13.8" x14ac:dyDescent="0.25"/>
  <cols>
    <col min="1" max="1" width="17.44140625" style="171" customWidth="1"/>
    <col min="2" max="2" width="11" style="178" customWidth="1"/>
    <col min="3" max="3" width="10.6640625" style="178" customWidth="1"/>
    <col min="4" max="4" width="26.44140625" style="171" customWidth="1"/>
    <col min="5" max="5" width="9.33203125" style="171"/>
    <col min="6" max="6" width="19.44140625" style="171" customWidth="1"/>
    <col min="7" max="7" width="22.6640625" style="171" customWidth="1"/>
    <col min="8" max="8" width="12.6640625" style="178" customWidth="1"/>
    <col min="9" max="9" width="32" style="171" customWidth="1"/>
    <col min="10" max="11" width="10.6640625" style="171" customWidth="1"/>
    <col min="12" max="12" width="28.44140625" style="171" customWidth="1"/>
    <col min="13" max="13" width="13.44140625" style="171" customWidth="1"/>
    <col min="14" max="14" width="21.33203125" style="171" customWidth="1"/>
    <col min="15" max="15" width="25.44140625" style="178" customWidth="1"/>
    <col min="16" max="16" width="20.6640625" style="171" customWidth="1"/>
    <col min="17" max="17" width="14.44140625" style="178" customWidth="1"/>
    <col min="18" max="18" width="22.33203125" style="171" customWidth="1"/>
    <col min="19" max="19" width="80.6640625" style="171" customWidth="1"/>
    <col min="20" max="20" width="54.5546875" style="171" customWidth="1"/>
    <col min="21" max="21" width="9.33203125" style="172"/>
    <col min="22" max="16384" width="9.33203125" style="171"/>
  </cols>
  <sheetData>
    <row r="1" spans="1:21" x14ac:dyDescent="0.25">
      <c r="A1" s="562" t="s">
        <v>1162</v>
      </c>
      <c r="B1" s="177"/>
      <c r="C1" s="177"/>
      <c r="D1" s="169"/>
      <c r="E1" s="169"/>
      <c r="F1" s="169"/>
      <c r="G1" s="169"/>
      <c r="H1" s="177"/>
      <c r="I1" s="169"/>
      <c r="J1" s="169"/>
      <c r="K1" s="169"/>
      <c r="L1" s="169"/>
      <c r="M1" s="169"/>
      <c r="N1" s="169"/>
      <c r="O1" s="177"/>
      <c r="P1" s="169"/>
      <c r="Q1" s="177"/>
      <c r="R1" s="169"/>
      <c r="S1" s="169"/>
      <c r="T1" s="169"/>
    </row>
    <row r="2" spans="1:21" ht="14.4" thickBot="1" x14ac:dyDescent="0.3">
      <c r="A2" s="173"/>
      <c r="B2" s="177"/>
      <c r="C2" s="177"/>
      <c r="D2" s="169"/>
      <c r="E2" s="169"/>
      <c r="F2" s="169"/>
      <c r="G2" s="169"/>
      <c r="H2" s="177"/>
      <c r="I2" s="169"/>
      <c r="J2" s="169"/>
      <c r="K2" s="169"/>
      <c r="L2" s="169"/>
      <c r="M2" s="169"/>
      <c r="N2" s="169"/>
      <c r="O2" s="177"/>
      <c r="P2" s="169"/>
      <c r="Q2" s="177"/>
      <c r="R2" s="169"/>
      <c r="S2" s="209" t="s">
        <v>3</v>
      </c>
      <c r="T2" s="210">
        <v>2021</v>
      </c>
    </row>
    <row r="3" spans="1:21" ht="14.4" thickBot="1" x14ac:dyDescent="0.3">
      <c r="A3" s="173"/>
      <c r="B3" s="177"/>
      <c r="C3" s="177"/>
      <c r="D3" s="169"/>
      <c r="E3" s="169"/>
      <c r="F3" s="169"/>
      <c r="G3" s="169"/>
      <c r="H3" s="177"/>
      <c r="I3" s="169"/>
      <c r="J3" s="169"/>
      <c r="K3" s="169"/>
      <c r="L3" s="169"/>
      <c r="M3" s="169"/>
      <c r="N3" s="169"/>
      <c r="O3" s="177"/>
      <c r="P3" s="169"/>
      <c r="Q3" s="177"/>
      <c r="R3" s="169"/>
      <c r="S3" s="209" t="s">
        <v>3</v>
      </c>
      <c r="T3" s="210">
        <v>2021</v>
      </c>
    </row>
    <row r="4" spans="1:21" s="174" customFormat="1" ht="36.75" customHeight="1" thickBot="1" x14ac:dyDescent="0.3">
      <c r="A4" s="969"/>
      <c r="B4" s="969"/>
      <c r="C4" s="969"/>
      <c r="D4" s="969"/>
      <c r="E4" s="969"/>
      <c r="F4" s="969"/>
      <c r="G4" s="969"/>
      <c r="H4" s="970" t="s">
        <v>1163</v>
      </c>
      <c r="I4" s="970"/>
      <c r="J4" s="89" t="s">
        <v>1164</v>
      </c>
      <c r="K4" s="970" t="s">
        <v>1165</v>
      </c>
      <c r="L4" s="970"/>
      <c r="M4" s="970" t="s">
        <v>1166</v>
      </c>
      <c r="N4" s="970"/>
      <c r="O4" s="970" t="s">
        <v>1167</v>
      </c>
      <c r="P4" s="970"/>
      <c r="Q4" s="971"/>
      <c r="R4" s="971"/>
      <c r="S4" s="170"/>
      <c r="T4" s="200"/>
      <c r="U4" s="172"/>
    </row>
    <row r="5" spans="1:21" s="174" customFormat="1" ht="51" x14ac:dyDescent="0.25">
      <c r="A5" s="64" t="s">
        <v>4</v>
      </c>
      <c r="B5" s="66" t="s">
        <v>834</v>
      </c>
      <c r="C5" s="37" t="s">
        <v>1168</v>
      </c>
      <c r="D5" s="37" t="s">
        <v>7</v>
      </c>
      <c r="E5" s="37" t="s">
        <v>8</v>
      </c>
      <c r="F5" s="64" t="s">
        <v>1169</v>
      </c>
      <c r="G5" s="64" t="s">
        <v>1170</v>
      </c>
      <c r="H5" s="64" t="s">
        <v>1171</v>
      </c>
      <c r="I5" s="64" t="s">
        <v>1172</v>
      </c>
      <c r="J5" s="64" t="s">
        <v>1173</v>
      </c>
      <c r="K5" s="64" t="s">
        <v>1174</v>
      </c>
      <c r="L5" s="64" t="s">
        <v>1175</v>
      </c>
      <c r="M5" s="64" t="s">
        <v>1176</v>
      </c>
      <c r="N5" s="64" t="s">
        <v>1177</v>
      </c>
      <c r="O5" s="64" t="s">
        <v>1178</v>
      </c>
      <c r="P5" s="64" t="s">
        <v>1179</v>
      </c>
      <c r="Q5" s="64" t="s">
        <v>1180</v>
      </c>
      <c r="R5" s="64" t="s">
        <v>1181</v>
      </c>
      <c r="S5" s="64" t="s">
        <v>1182</v>
      </c>
      <c r="T5" s="201" t="s">
        <v>507</v>
      </c>
      <c r="U5" s="172"/>
    </row>
    <row r="6" spans="1:21" s="17" customFormat="1" ht="72.75" customHeight="1" x14ac:dyDescent="0.25">
      <c r="A6" s="563" t="s">
        <v>17</v>
      </c>
      <c r="B6" s="264" t="s">
        <v>17</v>
      </c>
      <c r="C6" s="264" t="s">
        <v>2</v>
      </c>
      <c r="D6" s="564" t="s">
        <v>474</v>
      </c>
      <c r="E6" s="264" t="s">
        <v>25</v>
      </c>
      <c r="F6" s="565" t="s">
        <v>1183</v>
      </c>
      <c r="G6" s="264" t="s">
        <v>1184</v>
      </c>
      <c r="H6" s="264" t="s">
        <v>31</v>
      </c>
      <c r="I6" s="566" t="s">
        <v>1185</v>
      </c>
      <c r="J6" s="264" t="s">
        <v>31</v>
      </c>
      <c r="K6" s="264" t="s">
        <v>31</v>
      </c>
      <c r="L6" s="265" t="s">
        <v>1186</v>
      </c>
      <c r="M6" s="264" t="s">
        <v>1187</v>
      </c>
      <c r="N6" s="264" t="s">
        <v>1188</v>
      </c>
      <c r="O6" s="264" t="s">
        <v>1189</v>
      </c>
      <c r="P6" s="264" t="s">
        <v>19</v>
      </c>
      <c r="Q6" s="264" t="s">
        <v>1190</v>
      </c>
      <c r="R6" s="264" t="s">
        <v>1191</v>
      </c>
      <c r="S6" s="281" t="s">
        <v>1192</v>
      </c>
      <c r="T6" s="266" t="s">
        <v>1193</v>
      </c>
    </row>
    <row r="7" spans="1:21" s="17" customFormat="1" ht="72.75" customHeight="1" x14ac:dyDescent="0.25">
      <c r="A7" s="563" t="s">
        <v>17</v>
      </c>
      <c r="B7" s="264" t="s">
        <v>17</v>
      </c>
      <c r="C7" s="264" t="s">
        <v>2</v>
      </c>
      <c r="D7" s="564" t="s">
        <v>474</v>
      </c>
      <c r="E7" s="264" t="s">
        <v>25</v>
      </c>
      <c r="F7" s="565" t="s">
        <v>1194</v>
      </c>
      <c r="G7" s="264" t="s">
        <v>1195</v>
      </c>
      <c r="H7" s="264" t="s">
        <v>31</v>
      </c>
      <c r="I7" s="566" t="s">
        <v>1185</v>
      </c>
      <c r="J7" s="264" t="s">
        <v>19</v>
      </c>
      <c r="K7" s="264" t="s">
        <v>31</v>
      </c>
      <c r="L7" s="267" t="s">
        <v>1196</v>
      </c>
      <c r="M7" s="264" t="s">
        <v>1187</v>
      </c>
      <c r="N7" s="264" t="s">
        <v>1188</v>
      </c>
      <c r="O7" s="264" t="s">
        <v>1189</v>
      </c>
      <c r="P7" s="264" t="s">
        <v>19</v>
      </c>
      <c r="Q7" s="264" t="s">
        <v>31</v>
      </c>
      <c r="R7" s="264" t="s">
        <v>1191</v>
      </c>
      <c r="S7" s="281" t="s">
        <v>1197</v>
      </c>
      <c r="T7" s="266" t="s">
        <v>1193</v>
      </c>
    </row>
    <row r="8" spans="1:21" s="17" customFormat="1" ht="72.75" customHeight="1" x14ac:dyDescent="0.25">
      <c r="A8" s="563" t="s">
        <v>17</v>
      </c>
      <c r="B8" s="264" t="s">
        <v>17</v>
      </c>
      <c r="C8" s="264" t="s">
        <v>2</v>
      </c>
      <c r="D8" s="564" t="s">
        <v>474</v>
      </c>
      <c r="E8" s="264" t="s">
        <v>25</v>
      </c>
      <c r="F8" s="565" t="s">
        <v>1194</v>
      </c>
      <c r="G8" s="264" t="s">
        <v>1198</v>
      </c>
      <c r="H8" s="264" t="s">
        <v>31</v>
      </c>
      <c r="I8" s="566" t="s">
        <v>1185</v>
      </c>
      <c r="J8" s="264" t="s">
        <v>19</v>
      </c>
      <c r="K8" s="264" t="s">
        <v>31</v>
      </c>
      <c r="L8" s="267" t="s">
        <v>1196</v>
      </c>
      <c r="M8" s="264" t="s">
        <v>1187</v>
      </c>
      <c r="N8" s="264" t="s">
        <v>1188</v>
      </c>
      <c r="O8" s="264" t="s">
        <v>1189</v>
      </c>
      <c r="P8" s="264" t="s">
        <v>19</v>
      </c>
      <c r="Q8" s="264" t="s">
        <v>31</v>
      </c>
      <c r="R8" s="264" t="s">
        <v>1191</v>
      </c>
      <c r="S8" s="281" t="s">
        <v>1197</v>
      </c>
      <c r="T8" s="266" t="s">
        <v>1193</v>
      </c>
    </row>
    <row r="9" spans="1:21" s="17" customFormat="1" ht="72.75" customHeight="1" x14ac:dyDescent="0.25">
      <c r="A9" s="563" t="s">
        <v>17</v>
      </c>
      <c r="B9" s="264" t="s">
        <v>17</v>
      </c>
      <c r="C9" s="264" t="s">
        <v>2</v>
      </c>
      <c r="D9" s="564" t="s">
        <v>474</v>
      </c>
      <c r="E9" s="264" t="s">
        <v>25</v>
      </c>
      <c r="F9" s="565" t="s">
        <v>1194</v>
      </c>
      <c r="G9" s="264" t="s">
        <v>1199</v>
      </c>
      <c r="H9" s="264" t="s">
        <v>31</v>
      </c>
      <c r="I9" s="566" t="s">
        <v>1185</v>
      </c>
      <c r="J9" s="264" t="s">
        <v>19</v>
      </c>
      <c r="K9" s="264" t="s">
        <v>31</v>
      </c>
      <c r="L9" s="267" t="s">
        <v>1196</v>
      </c>
      <c r="M9" s="264" t="s">
        <v>1187</v>
      </c>
      <c r="N9" s="264" t="s">
        <v>1188</v>
      </c>
      <c r="O9" s="264" t="s">
        <v>1189</v>
      </c>
      <c r="P9" s="264" t="s">
        <v>19</v>
      </c>
      <c r="Q9" s="264" t="s">
        <v>31</v>
      </c>
      <c r="R9" s="264" t="s">
        <v>1191</v>
      </c>
      <c r="S9" s="281" t="s">
        <v>1197</v>
      </c>
      <c r="T9" s="266" t="s">
        <v>1193</v>
      </c>
    </row>
    <row r="10" spans="1:21" s="17" customFormat="1" ht="72.75" customHeight="1" x14ac:dyDescent="0.25">
      <c r="A10" s="563" t="s">
        <v>17</v>
      </c>
      <c r="B10" s="264" t="s">
        <v>17</v>
      </c>
      <c r="C10" s="264" t="s">
        <v>2</v>
      </c>
      <c r="D10" s="564" t="s">
        <v>474</v>
      </c>
      <c r="E10" s="264" t="s">
        <v>25</v>
      </c>
      <c r="F10" s="565" t="s">
        <v>1200</v>
      </c>
      <c r="G10" s="264" t="s">
        <v>1201</v>
      </c>
      <c r="H10" s="264" t="s">
        <v>31</v>
      </c>
      <c r="I10" s="566" t="s">
        <v>1185</v>
      </c>
      <c r="J10" s="264" t="s">
        <v>19</v>
      </c>
      <c r="K10" s="264" t="s">
        <v>31</v>
      </c>
      <c r="L10" s="267" t="s">
        <v>1196</v>
      </c>
      <c r="M10" s="264" t="s">
        <v>1187</v>
      </c>
      <c r="N10" s="264" t="s">
        <v>1188</v>
      </c>
      <c r="O10" s="264" t="s">
        <v>1189</v>
      </c>
      <c r="P10" s="264" t="s">
        <v>19</v>
      </c>
      <c r="Q10" s="264" t="s">
        <v>31</v>
      </c>
      <c r="R10" s="264" t="s">
        <v>1191</v>
      </c>
      <c r="S10" s="281" t="s">
        <v>1197</v>
      </c>
      <c r="T10" s="266" t="s">
        <v>1193</v>
      </c>
    </row>
    <row r="11" spans="1:21" s="17" customFormat="1" ht="72.75" customHeight="1" x14ac:dyDescent="0.25">
      <c r="A11" s="563" t="s">
        <v>17</v>
      </c>
      <c r="B11" s="264" t="s">
        <v>17</v>
      </c>
      <c r="C11" s="264" t="s">
        <v>2</v>
      </c>
      <c r="D11" s="264" t="s">
        <v>88</v>
      </c>
      <c r="E11" s="264" t="s">
        <v>25</v>
      </c>
      <c r="F11" s="565" t="s">
        <v>640</v>
      </c>
      <c r="G11" s="264" t="s">
        <v>1184</v>
      </c>
      <c r="H11" s="264" t="s">
        <v>31</v>
      </c>
      <c r="I11" s="566" t="s">
        <v>1185</v>
      </c>
      <c r="J11" s="264" t="s">
        <v>31</v>
      </c>
      <c r="K11" s="264" t="s">
        <v>31</v>
      </c>
      <c r="L11" s="267" t="s">
        <v>1196</v>
      </c>
      <c r="M11" s="264" t="s">
        <v>1187</v>
      </c>
      <c r="N11" s="264" t="s">
        <v>1188</v>
      </c>
      <c r="O11" s="264" t="s">
        <v>1189</v>
      </c>
      <c r="P11" s="264" t="s">
        <v>19</v>
      </c>
      <c r="Q11" s="264" t="s">
        <v>31</v>
      </c>
      <c r="R11" s="264" t="s">
        <v>1191</v>
      </c>
      <c r="S11" s="281" t="s">
        <v>1192</v>
      </c>
      <c r="T11" s="266" t="s">
        <v>1193</v>
      </c>
    </row>
    <row r="12" spans="1:21" s="17" customFormat="1" ht="72.75" customHeight="1" x14ac:dyDescent="0.25">
      <c r="A12" s="563" t="s">
        <v>17</v>
      </c>
      <c r="B12" s="264" t="s">
        <v>17</v>
      </c>
      <c r="C12" s="264" t="s">
        <v>2</v>
      </c>
      <c r="D12" s="264" t="s">
        <v>88</v>
      </c>
      <c r="E12" s="264" t="s">
        <v>25</v>
      </c>
      <c r="F12" s="565" t="s">
        <v>872</v>
      </c>
      <c r="G12" s="264" t="s">
        <v>1202</v>
      </c>
      <c r="H12" s="264" t="s">
        <v>31</v>
      </c>
      <c r="I12" s="566" t="s">
        <v>1185</v>
      </c>
      <c r="J12" s="264" t="s">
        <v>31</v>
      </c>
      <c r="K12" s="264" t="s">
        <v>31</v>
      </c>
      <c r="L12" s="267" t="s">
        <v>1196</v>
      </c>
      <c r="M12" s="264" t="s">
        <v>1187</v>
      </c>
      <c r="N12" s="264" t="s">
        <v>1188</v>
      </c>
      <c r="O12" s="264" t="s">
        <v>1189</v>
      </c>
      <c r="P12" s="264" t="s">
        <v>19</v>
      </c>
      <c r="Q12" s="264" t="s">
        <v>31</v>
      </c>
      <c r="R12" s="264" t="s">
        <v>1191</v>
      </c>
      <c r="S12" s="281" t="s">
        <v>1192</v>
      </c>
      <c r="T12" s="266" t="s">
        <v>1193</v>
      </c>
    </row>
    <row r="13" spans="1:21" s="17" customFormat="1" ht="72.75" customHeight="1" x14ac:dyDescent="0.25">
      <c r="A13" s="563" t="s">
        <v>17</v>
      </c>
      <c r="B13" s="264" t="s">
        <v>17</v>
      </c>
      <c r="C13" s="264" t="s">
        <v>2</v>
      </c>
      <c r="D13" s="264" t="s">
        <v>88</v>
      </c>
      <c r="E13" s="264" t="s">
        <v>25</v>
      </c>
      <c r="F13" s="565" t="s">
        <v>928</v>
      </c>
      <c r="G13" s="264" t="s">
        <v>1203</v>
      </c>
      <c r="H13" s="264" t="s">
        <v>31</v>
      </c>
      <c r="I13" s="566" t="s">
        <v>1185</v>
      </c>
      <c r="J13" s="264" t="s">
        <v>19</v>
      </c>
      <c r="K13" s="264" t="s">
        <v>31</v>
      </c>
      <c r="L13" s="267" t="s">
        <v>1196</v>
      </c>
      <c r="M13" s="264" t="s">
        <v>1187</v>
      </c>
      <c r="N13" s="264" t="s">
        <v>1188</v>
      </c>
      <c r="O13" s="264" t="s">
        <v>27</v>
      </c>
      <c r="P13" s="264" t="s">
        <v>19</v>
      </c>
      <c r="Q13" s="264" t="s">
        <v>1190</v>
      </c>
      <c r="R13" s="264" t="s">
        <v>1204</v>
      </c>
      <c r="S13" s="281" t="s">
        <v>1197</v>
      </c>
      <c r="T13" s="266" t="s">
        <v>1205</v>
      </c>
    </row>
    <row r="14" spans="1:21" s="17" customFormat="1" ht="72.75" customHeight="1" x14ac:dyDescent="0.25">
      <c r="A14" s="563" t="s">
        <v>17</v>
      </c>
      <c r="B14" s="264" t="s">
        <v>17</v>
      </c>
      <c r="C14" s="264" t="s">
        <v>2</v>
      </c>
      <c r="D14" s="264" t="s">
        <v>88</v>
      </c>
      <c r="E14" s="264" t="s">
        <v>25</v>
      </c>
      <c r="F14" s="565" t="s">
        <v>928</v>
      </c>
      <c r="G14" s="264" t="s">
        <v>1206</v>
      </c>
      <c r="H14" s="264" t="s">
        <v>31</v>
      </c>
      <c r="I14" s="566" t="s">
        <v>1185</v>
      </c>
      <c r="J14" s="264" t="s">
        <v>19</v>
      </c>
      <c r="K14" s="264" t="s">
        <v>31</v>
      </c>
      <c r="L14" s="267" t="s">
        <v>1196</v>
      </c>
      <c r="M14" s="264" t="s">
        <v>1187</v>
      </c>
      <c r="N14" s="264" t="s">
        <v>1188</v>
      </c>
      <c r="O14" s="264" t="s">
        <v>27</v>
      </c>
      <c r="P14" s="264" t="s">
        <v>19</v>
      </c>
      <c r="Q14" s="264" t="s">
        <v>1190</v>
      </c>
      <c r="R14" s="264" t="s">
        <v>1204</v>
      </c>
      <c r="S14" s="281" t="s">
        <v>1197</v>
      </c>
      <c r="T14" s="266" t="s">
        <v>1205</v>
      </c>
    </row>
    <row r="15" spans="1:21" s="17" customFormat="1" ht="72.75" customHeight="1" x14ac:dyDescent="0.25">
      <c r="A15" s="563" t="s">
        <v>17</v>
      </c>
      <c r="B15" s="264" t="s">
        <v>17</v>
      </c>
      <c r="C15" s="264" t="s">
        <v>2</v>
      </c>
      <c r="D15" s="264" t="s">
        <v>88</v>
      </c>
      <c r="E15" s="264" t="s">
        <v>25</v>
      </c>
      <c r="F15" s="565" t="s">
        <v>928</v>
      </c>
      <c r="G15" s="264" t="s">
        <v>1207</v>
      </c>
      <c r="H15" s="264" t="s">
        <v>31</v>
      </c>
      <c r="I15" s="566" t="s">
        <v>1185</v>
      </c>
      <c r="J15" s="264" t="s">
        <v>19</v>
      </c>
      <c r="K15" s="264" t="s">
        <v>31</v>
      </c>
      <c r="L15" s="267" t="s">
        <v>1196</v>
      </c>
      <c r="M15" s="264" t="s">
        <v>1187</v>
      </c>
      <c r="N15" s="264" t="s">
        <v>1188</v>
      </c>
      <c r="O15" s="264" t="s">
        <v>27</v>
      </c>
      <c r="P15" s="264" t="s">
        <v>19</v>
      </c>
      <c r="Q15" s="264" t="s">
        <v>1190</v>
      </c>
      <c r="R15" s="264" t="s">
        <v>1204</v>
      </c>
      <c r="S15" s="281" t="s">
        <v>1197</v>
      </c>
      <c r="T15" s="266" t="s">
        <v>1205</v>
      </c>
    </row>
    <row r="16" spans="1:21" s="17" customFormat="1" ht="72.75" customHeight="1" x14ac:dyDescent="0.25">
      <c r="A16" s="563" t="s">
        <v>17</v>
      </c>
      <c r="B16" s="264" t="s">
        <v>17</v>
      </c>
      <c r="C16" s="264" t="s">
        <v>2</v>
      </c>
      <c r="D16" s="264" t="s">
        <v>88</v>
      </c>
      <c r="E16" s="264" t="s">
        <v>25</v>
      </c>
      <c r="F16" s="565" t="s">
        <v>928</v>
      </c>
      <c r="G16" s="264" t="s">
        <v>1208</v>
      </c>
      <c r="H16" s="264" t="s">
        <v>31</v>
      </c>
      <c r="I16" s="566" t="s">
        <v>1185</v>
      </c>
      <c r="J16" s="264" t="s">
        <v>19</v>
      </c>
      <c r="K16" s="264" t="s">
        <v>31</v>
      </c>
      <c r="L16" s="267" t="s">
        <v>1196</v>
      </c>
      <c r="M16" s="264" t="s">
        <v>1187</v>
      </c>
      <c r="N16" s="264" t="s">
        <v>1188</v>
      </c>
      <c r="O16" s="264" t="s">
        <v>27</v>
      </c>
      <c r="P16" s="264" t="s">
        <v>19</v>
      </c>
      <c r="Q16" s="264" t="s">
        <v>1190</v>
      </c>
      <c r="R16" s="264" t="s">
        <v>1204</v>
      </c>
      <c r="S16" s="281" t="s">
        <v>1197</v>
      </c>
      <c r="T16" s="266" t="s">
        <v>1205</v>
      </c>
    </row>
    <row r="17" spans="1:22" s="17" customFormat="1" ht="72.75" customHeight="1" x14ac:dyDescent="0.25">
      <c r="A17" s="563" t="s">
        <v>17</v>
      </c>
      <c r="B17" s="264" t="s">
        <v>17</v>
      </c>
      <c r="C17" s="264" t="s">
        <v>2</v>
      </c>
      <c r="D17" s="264" t="s">
        <v>88</v>
      </c>
      <c r="E17" s="264" t="s">
        <v>25</v>
      </c>
      <c r="F17" s="565" t="s">
        <v>928</v>
      </c>
      <c r="G17" s="264" t="s">
        <v>1209</v>
      </c>
      <c r="H17" s="264" t="s">
        <v>31</v>
      </c>
      <c r="I17" s="566" t="s">
        <v>1185</v>
      </c>
      <c r="J17" s="264" t="s">
        <v>19</v>
      </c>
      <c r="K17" s="264" t="s">
        <v>31</v>
      </c>
      <c r="L17" s="267" t="s">
        <v>1196</v>
      </c>
      <c r="M17" s="264" t="s">
        <v>1187</v>
      </c>
      <c r="N17" s="264" t="s">
        <v>1188</v>
      </c>
      <c r="O17" s="264" t="s">
        <v>27</v>
      </c>
      <c r="P17" s="264" t="s">
        <v>19</v>
      </c>
      <c r="Q17" s="264" t="s">
        <v>1190</v>
      </c>
      <c r="R17" s="264" t="s">
        <v>1204</v>
      </c>
      <c r="S17" s="281" t="s">
        <v>1197</v>
      </c>
      <c r="T17" s="266" t="s">
        <v>1205</v>
      </c>
    </row>
    <row r="18" spans="1:22" s="17" customFormat="1" ht="72.75" customHeight="1" x14ac:dyDescent="0.25">
      <c r="A18" s="563" t="s">
        <v>17</v>
      </c>
      <c r="B18" s="264" t="s">
        <v>17</v>
      </c>
      <c r="C18" s="264" t="s">
        <v>2</v>
      </c>
      <c r="D18" s="264" t="s">
        <v>88</v>
      </c>
      <c r="E18" s="264" t="s">
        <v>25</v>
      </c>
      <c r="F18" s="565" t="s">
        <v>928</v>
      </c>
      <c r="G18" s="264" t="s">
        <v>1210</v>
      </c>
      <c r="H18" s="264" t="s">
        <v>31</v>
      </c>
      <c r="I18" s="566" t="s">
        <v>1185</v>
      </c>
      <c r="J18" s="264" t="s">
        <v>19</v>
      </c>
      <c r="K18" s="264" t="s">
        <v>31</v>
      </c>
      <c r="L18" s="267" t="s">
        <v>1196</v>
      </c>
      <c r="M18" s="264" t="s">
        <v>1187</v>
      </c>
      <c r="N18" s="264" t="s">
        <v>1188</v>
      </c>
      <c r="O18" s="264" t="s">
        <v>27</v>
      </c>
      <c r="P18" s="264" t="s">
        <v>19</v>
      </c>
      <c r="Q18" s="264" t="s">
        <v>1190</v>
      </c>
      <c r="R18" s="264" t="s">
        <v>1204</v>
      </c>
      <c r="S18" s="281" t="s">
        <v>1197</v>
      </c>
      <c r="T18" s="266" t="s">
        <v>1205</v>
      </c>
    </row>
    <row r="19" spans="1:22" s="17" customFormat="1" ht="72.75" customHeight="1" x14ac:dyDescent="0.25">
      <c r="A19" s="268" t="s">
        <v>17</v>
      </c>
      <c r="B19" s="269" t="s">
        <v>1211</v>
      </c>
      <c r="C19" s="264" t="s">
        <v>2</v>
      </c>
      <c r="D19" s="264" t="s">
        <v>88</v>
      </c>
      <c r="E19" s="264" t="s">
        <v>25</v>
      </c>
      <c r="F19" s="565" t="s">
        <v>1212</v>
      </c>
      <c r="G19" s="264" t="s">
        <v>19</v>
      </c>
      <c r="H19" s="264" t="s">
        <v>31</v>
      </c>
      <c r="I19" s="297" t="s">
        <v>1213</v>
      </c>
      <c r="J19" s="264" t="s">
        <v>19</v>
      </c>
      <c r="K19" s="264" t="s">
        <v>31</v>
      </c>
      <c r="L19" s="270" t="s">
        <v>1196</v>
      </c>
      <c r="M19" s="264" t="s">
        <v>1187</v>
      </c>
      <c r="N19" s="264" t="s">
        <v>754</v>
      </c>
      <c r="O19" s="264" t="s">
        <v>1190</v>
      </c>
      <c r="P19" s="265" t="s">
        <v>1214</v>
      </c>
      <c r="Q19" s="264" t="s">
        <v>1190</v>
      </c>
      <c r="R19" s="265" t="s">
        <v>1214</v>
      </c>
      <c r="S19" s="281" t="s">
        <v>1215</v>
      </c>
      <c r="T19" s="567" t="s">
        <v>1216</v>
      </c>
    </row>
    <row r="20" spans="1:22" s="17" customFormat="1" ht="72.75" customHeight="1" x14ac:dyDescent="0.25">
      <c r="A20" s="268" t="s">
        <v>17</v>
      </c>
      <c r="B20" s="269" t="s">
        <v>1217</v>
      </c>
      <c r="C20" s="264" t="s">
        <v>2</v>
      </c>
      <c r="D20" s="264" t="s">
        <v>88</v>
      </c>
      <c r="E20" s="264" t="s">
        <v>25</v>
      </c>
      <c r="F20" s="565" t="s">
        <v>692</v>
      </c>
      <c r="G20" s="264" t="s">
        <v>19</v>
      </c>
      <c r="H20" s="264" t="s">
        <v>31</v>
      </c>
      <c r="I20" s="265" t="s">
        <v>1218</v>
      </c>
      <c r="J20" s="264" t="s">
        <v>19</v>
      </c>
      <c r="K20" s="264" t="s">
        <v>31</v>
      </c>
      <c r="L20" s="270" t="s">
        <v>1196</v>
      </c>
      <c r="M20" s="264" t="s">
        <v>1219</v>
      </c>
      <c r="N20" s="264" t="s">
        <v>1220</v>
      </c>
      <c r="O20" s="264" t="s">
        <v>1190</v>
      </c>
      <c r="P20" s="265" t="s">
        <v>1214</v>
      </c>
      <c r="Q20" s="264" t="s">
        <v>1190</v>
      </c>
      <c r="R20" s="265" t="s">
        <v>1214</v>
      </c>
      <c r="S20" s="281" t="s">
        <v>1215</v>
      </c>
      <c r="T20" s="285" t="s">
        <v>1216</v>
      </c>
    </row>
    <row r="21" spans="1:22" s="17" customFormat="1" ht="72.75" customHeight="1" x14ac:dyDescent="0.25">
      <c r="A21" s="268" t="s">
        <v>17</v>
      </c>
      <c r="B21" s="269" t="s">
        <v>1221</v>
      </c>
      <c r="C21" s="264" t="s">
        <v>2</v>
      </c>
      <c r="D21" s="563" t="s">
        <v>1222</v>
      </c>
      <c r="E21" s="563" t="s">
        <v>25</v>
      </c>
      <c r="F21" s="566" t="s">
        <v>1223</v>
      </c>
      <c r="G21" s="563" t="s">
        <v>19</v>
      </c>
      <c r="H21" s="563" t="s">
        <v>31</v>
      </c>
      <c r="I21" s="568" t="s">
        <v>1224</v>
      </c>
      <c r="J21" s="563" t="s">
        <v>19</v>
      </c>
      <c r="K21" s="563" t="s">
        <v>31</v>
      </c>
      <c r="L21" s="270" t="s">
        <v>1196</v>
      </c>
      <c r="M21" s="563" t="s">
        <v>1187</v>
      </c>
      <c r="N21" s="563" t="s">
        <v>754</v>
      </c>
      <c r="O21" s="563" t="s">
        <v>1190</v>
      </c>
      <c r="P21" s="568" t="s">
        <v>1225</v>
      </c>
      <c r="Q21" s="563" t="s">
        <v>1190</v>
      </c>
      <c r="R21" s="568" t="s">
        <v>1225</v>
      </c>
      <c r="S21" s="565" t="s">
        <v>1226</v>
      </c>
      <c r="T21" s="285" t="s">
        <v>1216</v>
      </c>
    </row>
    <row r="22" spans="1:22" s="17" customFormat="1" ht="101.25" customHeight="1" x14ac:dyDescent="0.25">
      <c r="A22" s="271" t="s">
        <v>17</v>
      </c>
      <c r="B22" s="272" t="s">
        <v>1227</v>
      </c>
      <c r="C22" s="264" t="s">
        <v>2</v>
      </c>
      <c r="D22" s="569" t="s">
        <v>1222</v>
      </c>
      <c r="E22" s="569" t="s">
        <v>25</v>
      </c>
      <c r="F22" s="570" t="s">
        <v>727</v>
      </c>
      <c r="G22" s="569" t="s">
        <v>19</v>
      </c>
      <c r="H22" s="569" t="s">
        <v>31</v>
      </c>
      <c r="I22" s="563" t="s">
        <v>1228</v>
      </c>
      <c r="J22" s="569" t="s">
        <v>19</v>
      </c>
      <c r="K22" s="569" t="s">
        <v>31</v>
      </c>
      <c r="L22" s="569" t="s">
        <v>1229</v>
      </c>
      <c r="M22" s="569" t="s">
        <v>1230</v>
      </c>
      <c r="N22" s="569" t="s">
        <v>1231</v>
      </c>
      <c r="O22" s="571" t="s">
        <v>1232</v>
      </c>
      <c r="P22" s="571" t="s">
        <v>1233</v>
      </c>
      <c r="Q22" s="571" t="s">
        <v>1234</v>
      </c>
      <c r="R22" s="571" t="s">
        <v>19</v>
      </c>
      <c r="S22" s="572" t="s">
        <v>1235</v>
      </c>
      <c r="T22" s="573" t="s">
        <v>1236</v>
      </c>
    </row>
    <row r="23" spans="1:22" s="176" customFormat="1" ht="72.75" customHeight="1" x14ac:dyDescent="0.25">
      <c r="A23" s="574" t="s">
        <v>17</v>
      </c>
      <c r="B23" s="574" t="s">
        <v>17</v>
      </c>
      <c r="C23" s="273" t="s">
        <v>2</v>
      </c>
      <c r="D23" s="575" t="s">
        <v>1237</v>
      </c>
      <c r="E23" s="575" t="s">
        <v>25</v>
      </c>
      <c r="F23" s="575" t="s">
        <v>1238</v>
      </c>
      <c r="G23" s="575" t="s">
        <v>1239</v>
      </c>
      <c r="H23" s="574" t="s">
        <v>31</v>
      </c>
      <c r="I23" s="576" t="s">
        <v>1240</v>
      </c>
      <c r="J23" s="575" t="s">
        <v>1241</v>
      </c>
      <c r="K23" s="575" t="s">
        <v>31</v>
      </c>
      <c r="L23" s="575" t="s">
        <v>1242</v>
      </c>
      <c r="M23" s="574" t="s">
        <v>1243</v>
      </c>
      <c r="N23" s="574" t="s">
        <v>1244</v>
      </c>
      <c r="O23" s="273" t="s">
        <v>27</v>
      </c>
      <c r="P23" s="273" t="s">
        <v>19</v>
      </c>
      <c r="Q23" s="273" t="s">
        <v>27</v>
      </c>
      <c r="R23" s="273" t="s">
        <v>19</v>
      </c>
      <c r="S23" s="575" t="s">
        <v>1245</v>
      </c>
      <c r="T23" s="577"/>
      <c r="U23" s="175"/>
    </row>
    <row r="24" spans="1:22" s="176" customFormat="1" ht="72.75" customHeight="1" x14ac:dyDescent="0.25">
      <c r="A24" s="574" t="s">
        <v>17</v>
      </c>
      <c r="B24" s="574" t="s">
        <v>17</v>
      </c>
      <c r="C24" s="273" t="s">
        <v>2</v>
      </c>
      <c r="D24" s="575" t="s">
        <v>88</v>
      </c>
      <c r="E24" s="575" t="s">
        <v>25</v>
      </c>
      <c r="F24" s="575" t="s">
        <v>1246</v>
      </c>
      <c r="G24" s="575" t="s">
        <v>1239</v>
      </c>
      <c r="H24" s="574" t="s">
        <v>31</v>
      </c>
      <c r="I24" s="274" t="s">
        <v>1240</v>
      </c>
      <c r="J24" s="575" t="s">
        <v>1241</v>
      </c>
      <c r="K24" s="575" t="s">
        <v>31</v>
      </c>
      <c r="L24" s="575" t="s">
        <v>1242</v>
      </c>
      <c r="M24" s="574" t="s">
        <v>1243</v>
      </c>
      <c r="N24" s="574" t="s">
        <v>1247</v>
      </c>
      <c r="O24" s="273" t="s">
        <v>27</v>
      </c>
      <c r="P24" s="273" t="s">
        <v>19</v>
      </c>
      <c r="Q24" s="273" t="s">
        <v>27</v>
      </c>
      <c r="R24" s="273" t="s">
        <v>19</v>
      </c>
      <c r="S24" s="575" t="s">
        <v>1245</v>
      </c>
      <c r="T24" s="577" t="s">
        <v>1248</v>
      </c>
      <c r="U24" s="175"/>
    </row>
    <row r="25" spans="1:22" s="176" customFormat="1" ht="145.5" customHeight="1" x14ac:dyDescent="0.25">
      <c r="A25" s="574" t="s">
        <v>17</v>
      </c>
      <c r="B25" s="574" t="s">
        <v>17</v>
      </c>
      <c r="C25" s="273" t="s">
        <v>2</v>
      </c>
      <c r="D25" s="575" t="s">
        <v>1249</v>
      </c>
      <c r="E25" s="575" t="s">
        <v>25</v>
      </c>
      <c r="F25" s="575" t="s">
        <v>1250</v>
      </c>
      <c r="G25" s="578" t="s">
        <v>1251</v>
      </c>
      <c r="H25" s="574" t="s">
        <v>1190</v>
      </c>
      <c r="I25" s="575" t="s">
        <v>1252</v>
      </c>
      <c r="J25" s="575" t="s">
        <v>1190</v>
      </c>
      <c r="K25" s="575" t="s">
        <v>1190</v>
      </c>
      <c r="L25" s="275" t="s">
        <v>1196</v>
      </c>
      <c r="M25" s="574" t="s">
        <v>1253</v>
      </c>
      <c r="N25" s="574" t="s">
        <v>1254</v>
      </c>
      <c r="O25" s="273" t="s">
        <v>31</v>
      </c>
      <c r="P25" s="276" t="s">
        <v>1196</v>
      </c>
      <c r="Q25" s="273" t="s">
        <v>1190</v>
      </c>
      <c r="R25" s="273" t="s">
        <v>1255</v>
      </c>
      <c r="S25" s="575" t="s">
        <v>1256</v>
      </c>
      <c r="T25" s="577" t="s">
        <v>1257</v>
      </c>
      <c r="U25" s="175"/>
    </row>
    <row r="26" spans="1:22" s="176" customFormat="1" ht="72.75" customHeight="1" x14ac:dyDescent="0.25">
      <c r="A26" s="574" t="s">
        <v>17</v>
      </c>
      <c r="B26" s="574" t="s">
        <v>17</v>
      </c>
      <c r="C26" s="273" t="s">
        <v>2</v>
      </c>
      <c r="D26" s="575" t="s">
        <v>1249</v>
      </c>
      <c r="E26" s="575" t="s">
        <v>25</v>
      </c>
      <c r="F26" s="575" t="s">
        <v>516</v>
      </c>
      <c r="G26" s="575" t="s">
        <v>1258</v>
      </c>
      <c r="H26" s="574" t="s">
        <v>31</v>
      </c>
      <c r="I26" s="576" t="s">
        <v>1259</v>
      </c>
      <c r="J26" s="575" t="s">
        <v>19</v>
      </c>
      <c r="K26" s="575" t="s">
        <v>31</v>
      </c>
      <c r="L26" s="576" t="s">
        <v>1259</v>
      </c>
      <c r="M26" s="574" t="s">
        <v>1260</v>
      </c>
      <c r="N26" s="574" t="s">
        <v>1261</v>
      </c>
      <c r="O26" s="273" t="s">
        <v>1190</v>
      </c>
      <c r="P26" s="273" t="s">
        <v>1255</v>
      </c>
      <c r="Q26" s="273" t="s">
        <v>31</v>
      </c>
      <c r="R26" s="276" t="s">
        <v>1259</v>
      </c>
      <c r="S26" s="575" t="s">
        <v>1262</v>
      </c>
      <c r="T26" s="577" t="s">
        <v>1263</v>
      </c>
      <c r="U26" s="175"/>
    </row>
    <row r="27" spans="1:22" s="181" customFormat="1" ht="113.1" customHeight="1" x14ac:dyDescent="0.25">
      <c r="A27" s="579" t="s">
        <v>17</v>
      </c>
      <c r="B27" s="580" t="s">
        <v>17</v>
      </c>
      <c r="C27" s="277" t="s">
        <v>2</v>
      </c>
      <c r="D27" s="581" t="s">
        <v>1249</v>
      </c>
      <c r="E27" s="581" t="s">
        <v>1264</v>
      </c>
      <c r="F27" s="582" t="s">
        <v>524</v>
      </c>
      <c r="G27" s="581" t="s">
        <v>1258</v>
      </c>
      <c r="H27" s="579" t="s">
        <v>1190</v>
      </c>
      <c r="I27" s="581" t="s">
        <v>1265</v>
      </c>
      <c r="J27" s="583" t="s">
        <v>19</v>
      </c>
      <c r="K27" s="583" t="s">
        <v>31</v>
      </c>
      <c r="L27" s="581" t="s">
        <v>1265</v>
      </c>
      <c r="M27" s="580" t="s">
        <v>27</v>
      </c>
      <c r="N27" s="580" t="s">
        <v>1266</v>
      </c>
      <c r="O27" s="277" t="s">
        <v>31</v>
      </c>
      <c r="P27" s="277" t="s">
        <v>1267</v>
      </c>
      <c r="Q27" s="277" t="s">
        <v>31</v>
      </c>
      <c r="R27" s="277" t="s">
        <v>1268</v>
      </c>
      <c r="S27" s="584" t="s">
        <v>1269</v>
      </c>
      <c r="T27" s="577" t="s">
        <v>1270</v>
      </c>
      <c r="U27" s="179"/>
      <c r="V27" s="180"/>
    </row>
    <row r="28" spans="1:22" ht="116.25" customHeight="1" x14ac:dyDescent="0.25">
      <c r="A28" s="580" t="s">
        <v>17</v>
      </c>
      <c r="B28" s="580" t="s">
        <v>17</v>
      </c>
      <c r="C28" s="580" t="s">
        <v>2</v>
      </c>
      <c r="D28" s="581" t="s">
        <v>1249</v>
      </c>
      <c r="E28" s="581" t="s">
        <v>25</v>
      </c>
      <c r="F28" s="581" t="s">
        <v>520</v>
      </c>
      <c r="G28" s="581" t="s">
        <v>1258</v>
      </c>
      <c r="H28" s="580" t="s">
        <v>31</v>
      </c>
      <c r="I28" s="585" t="s">
        <v>1196</v>
      </c>
      <c r="J28" s="586" t="s">
        <v>19</v>
      </c>
      <c r="K28" s="586" t="s">
        <v>31</v>
      </c>
      <c r="L28" s="581" t="s">
        <v>1271</v>
      </c>
      <c r="M28" s="580" t="s">
        <v>1272</v>
      </c>
      <c r="N28" s="580" t="s">
        <v>1266</v>
      </c>
      <c r="O28" s="580" t="s">
        <v>31</v>
      </c>
      <c r="P28" s="580" t="s">
        <v>1273</v>
      </c>
      <c r="Q28" s="580" t="s">
        <v>31</v>
      </c>
      <c r="R28" s="587" t="s">
        <v>1274</v>
      </c>
      <c r="S28" s="584" t="s">
        <v>1275</v>
      </c>
      <c r="T28" s="577" t="s">
        <v>1276</v>
      </c>
    </row>
    <row r="29" spans="1:22" s="204" customFormat="1" ht="72.75" customHeight="1" x14ac:dyDescent="0.25">
      <c r="A29" s="588" t="s">
        <v>17</v>
      </c>
      <c r="B29" s="574" t="s">
        <v>17</v>
      </c>
      <c r="C29" s="273" t="s">
        <v>2</v>
      </c>
      <c r="D29" s="589" t="s">
        <v>362</v>
      </c>
      <c r="E29" s="278" t="s">
        <v>285</v>
      </c>
      <c r="F29" s="590" t="s">
        <v>1277</v>
      </c>
      <c r="G29" s="575" t="s">
        <v>1278</v>
      </c>
      <c r="H29" s="588" t="s">
        <v>31</v>
      </c>
      <c r="I29" s="576" t="s">
        <v>1279</v>
      </c>
      <c r="J29" s="589" t="s">
        <v>19</v>
      </c>
      <c r="K29" s="589" t="s">
        <v>31</v>
      </c>
      <c r="L29" s="576" t="s">
        <v>1280</v>
      </c>
      <c r="M29" s="574" t="s">
        <v>1281</v>
      </c>
      <c r="N29" s="580" t="s">
        <v>1282</v>
      </c>
      <c r="O29" s="282" t="s">
        <v>31</v>
      </c>
      <c r="P29" s="283" t="s">
        <v>1283</v>
      </c>
      <c r="Q29" s="283" t="s">
        <v>31</v>
      </c>
      <c r="R29" s="283" t="s">
        <v>1283</v>
      </c>
      <c r="S29" s="591" t="s">
        <v>1284</v>
      </c>
      <c r="T29" s="592" t="s">
        <v>1263</v>
      </c>
    </row>
    <row r="30" spans="1:22" s="206" customFormat="1" ht="72.75" customHeight="1" x14ac:dyDescent="0.25">
      <c r="A30" s="574" t="s">
        <v>17</v>
      </c>
      <c r="B30" s="574" t="s">
        <v>17</v>
      </c>
      <c r="C30" s="273" t="s">
        <v>2</v>
      </c>
      <c r="D30" s="575" t="s">
        <v>362</v>
      </c>
      <c r="E30" s="278" t="s">
        <v>285</v>
      </c>
      <c r="F30" s="279" t="s">
        <v>1285</v>
      </c>
      <c r="G30" s="575" t="s">
        <v>1286</v>
      </c>
      <c r="H30" s="593" t="s">
        <v>31</v>
      </c>
      <c r="I30" s="594" t="s">
        <v>1283</v>
      </c>
      <c r="J30" s="575" t="s">
        <v>19</v>
      </c>
      <c r="K30" s="593" t="s">
        <v>31</v>
      </c>
      <c r="L30" s="590" t="s">
        <v>1283</v>
      </c>
      <c r="M30" s="580" t="s">
        <v>1272</v>
      </c>
      <c r="N30" s="580" t="s">
        <v>1282</v>
      </c>
      <c r="O30" s="282" t="s">
        <v>31</v>
      </c>
      <c r="P30" s="283" t="s">
        <v>1283</v>
      </c>
      <c r="Q30" s="283" t="s">
        <v>31</v>
      </c>
      <c r="R30" s="283" t="s">
        <v>1283</v>
      </c>
      <c r="S30" s="591" t="s">
        <v>1287</v>
      </c>
      <c r="T30" s="577"/>
      <c r="U30" s="205"/>
    </row>
    <row r="31" spans="1:22" s="206" customFormat="1" ht="72.75" customHeight="1" x14ac:dyDescent="0.25">
      <c r="A31" s="574" t="s">
        <v>17</v>
      </c>
      <c r="B31" s="574" t="s">
        <v>17</v>
      </c>
      <c r="C31" s="273" t="s">
        <v>2</v>
      </c>
      <c r="D31" s="575" t="s">
        <v>1288</v>
      </c>
      <c r="E31" s="278" t="s">
        <v>285</v>
      </c>
      <c r="F31" s="279" t="s">
        <v>1289</v>
      </c>
      <c r="G31" s="575" t="s">
        <v>1258</v>
      </c>
      <c r="H31" s="593" t="s">
        <v>31</v>
      </c>
      <c r="I31" s="594" t="s">
        <v>1283</v>
      </c>
      <c r="J31" s="575" t="s">
        <v>19</v>
      </c>
      <c r="K31" s="593" t="s">
        <v>31</v>
      </c>
      <c r="L31" s="590" t="s">
        <v>1283</v>
      </c>
      <c r="M31" s="580" t="s">
        <v>1290</v>
      </c>
      <c r="N31" s="580" t="s">
        <v>1282</v>
      </c>
      <c r="O31" s="282" t="s">
        <v>31</v>
      </c>
      <c r="P31" s="283" t="s">
        <v>1283</v>
      </c>
      <c r="Q31" s="283" t="s">
        <v>31</v>
      </c>
      <c r="R31" s="283" t="s">
        <v>1283</v>
      </c>
      <c r="S31" s="280" t="s">
        <v>1291</v>
      </c>
      <c r="T31" s="577"/>
      <c r="U31" s="205"/>
    </row>
    <row r="32" spans="1:22" s="206" customFormat="1" ht="72.75" customHeight="1" x14ac:dyDescent="0.25">
      <c r="A32" s="574" t="s">
        <v>17</v>
      </c>
      <c r="B32" s="574" t="s">
        <v>17</v>
      </c>
      <c r="C32" s="273" t="s">
        <v>2</v>
      </c>
      <c r="D32" s="575" t="s">
        <v>362</v>
      </c>
      <c r="E32" s="278" t="s">
        <v>285</v>
      </c>
      <c r="F32" s="279" t="s">
        <v>1292</v>
      </c>
      <c r="G32" s="575" t="s">
        <v>1293</v>
      </c>
      <c r="H32" s="593" t="s">
        <v>31</v>
      </c>
      <c r="I32" s="594" t="s">
        <v>1283</v>
      </c>
      <c r="J32" s="575" t="s">
        <v>19</v>
      </c>
      <c r="K32" s="593" t="s">
        <v>31</v>
      </c>
      <c r="L32" s="590" t="s">
        <v>1283</v>
      </c>
      <c r="M32" s="580" t="s">
        <v>1272</v>
      </c>
      <c r="N32" s="580" t="s">
        <v>1282</v>
      </c>
      <c r="O32" s="282" t="s">
        <v>31</v>
      </c>
      <c r="P32" s="283" t="s">
        <v>1283</v>
      </c>
      <c r="Q32" s="283" t="s">
        <v>31</v>
      </c>
      <c r="R32" s="283" t="s">
        <v>1283</v>
      </c>
      <c r="S32" s="280" t="s">
        <v>1287</v>
      </c>
      <c r="T32" s="577"/>
      <c r="U32" s="205"/>
    </row>
    <row r="33" spans="1:21" s="176" customFormat="1" ht="72.75" customHeight="1" x14ac:dyDescent="0.25">
      <c r="A33" s="574" t="s">
        <v>17</v>
      </c>
      <c r="B33" s="574" t="s">
        <v>17</v>
      </c>
      <c r="C33" s="273" t="s">
        <v>2</v>
      </c>
      <c r="D33" s="575" t="s">
        <v>88</v>
      </c>
      <c r="E33" s="575" t="s">
        <v>25</v>
      </c>
      <c r="F33" s="578" t="s">
        <v>1294</v>
      </c>
      <c r="G33" s="575" t="s">
        <v>1295</v>
      </c>
      <c r="H33" s="574" t="s">
        <v>31</v>
      </c>
      <c r="I33" s="576" t="s">
        <v>1196</v>
      </c>
      <c r="J33" s="575" t="s">
        <v>19</v>
      </c>
      <c r="K33" s="575" t="s">
        <v>31</v>
      </c>
      <c r="L33" s="576" t="s">
        <v>1196</v>
      </c>
      <c r="M33" s="574" t="s">
        <v>1296</v>
      </c>
      <c r="N33" s="574" t="s">
        <v>1297</v>
      </c>
      <c r="O33" s="574" t="s">
        <v>27</v>
      </c>
      <c r="P33" s="574" t="s">
        <v>19</v>
      </c>
      <c r="Q33" s="574" t="s">
        <v>27</v>
      </c>
      <c r="R33" s="273" t="s">
        <v>19</v>
      </c>
      <c r="S33" s="575" t="s">
        <v>1298</v>
      </c>
      <c r="T33" s="577" t="s">
        <v>1299</v>
      </c>
      <c r="U33" s="175"/>
    </row>
    <row r="34" spans="1:21" s="17" customFormat="1" ht="72.75" customHeight="1" x14ac:dyDescent="0.25">
      <c r="A34" s="563" t="s">
        <v>17</v>
      </c>
      <c r="B34" s="563" t="s">
        <v>17</v>
      </c>
      <c r="C34" s="264" t="s">
        <v>2</v>
      </c>
      <c r="D34" s="595" t="s">
        <v>88</v>
      </c>
      <c r="E34" s="595" t="s">
        <v>25</v>
      </c>
      <c r="F34" s="563" t="s">
        <v>1300</v>
      </c>
      <c r="G34" s="563" t="s">
        <v>1301</v>
      </c>
      <c r="H34" s="596" t="s">
        <v>31</v>
      </c>
      <c r="I34" s="264" t="s">
        <v>1302</v>
      </c>
      <c r="J34" s="596" t="s">
        <v>31</v>
      </c>
      <c r="K34" s="596" t="s">
        <v>31</v>
      </c>
      <c r="L34" s="264" t="s">
        <v>1303</v>
      </c>
      <c r="M34" s="563" t="s">
        <v>1187</v>
      </c>
      <c r="N34" s="264" t="s">
        <v>1244</v>
      </c>
      <c r="O34" s="596" t="s">
        <v>27</v>
      </c>
      <c r="P34" s="264" t="s">
        <v>19</v>
      </c>
      <c r="Q34" s="264" t="s">
        <v>27</v>
      </c>
      <c r="R34" s="264" t="s">
        <v>19</v>
      </c>
      <c r="S34" s="281" t="s">
        <v>1304</v>
      </c>
      <c r="T34" s="597"/>
    </row>
    <row r="35" spans="1:21" s="17" customFormat="1" ht="72.75" customHeight="1" x14ac:dyDescent="0.25">
      <c r="A35" s="563" t="s">
        <v>17</v>
      </c>
      <c r="B35" s="563" t="s">
        <v>17</v>
      </c>
      <c r="C35" s="264" t="s">
        <v>2</v>
      </c>
      <c r="D35" s="595" t="s">
        <v>88</v>
      </c>
      <c r="E35" s="595" t="s">
        <v>25</v>
      </c>
      <c r="F35" s="563" t="s">
        <v>1300</v>
      </c>
      <c r="G35" s="563" t="s">
        <v>1305</v>
      </c>
      <c r="H35" s="596" t="s">
        <v>31</v>
      </c>
      <c r="I35" s="264" t="s">
        <v>1302</v>
      </c>
      <c r="J35" s="596" t="s">
        <v>31</v>
      </c>
      <c r="K35" s="596" t="s">
        <v>31</v>
      </c>
      <c r="L35" s="264" t="s">
        <v>1303</v>
      </c>
      <c r="M35" s="563" t="s">
        <v>1187</v>
      </c>
      <c r="N35" s="264" t="s">
        <v>1244</v>
      </c>
      <c r="O35" s="596" t="s">
        <v>27</v>
      </c>
      <c r="P35" s="264" t="s">
        <v>19</v>
      </c>
      <c r="Q35" s="264" t="s">
        <v>27</v>
      </c>
      <c r="R35" s="264" t="s">
        <v>19</v>
      </c>
      <c r="S35" s="281" t="s">
        <v>1304</v>
      </c>
      <c r="T35" s="597"/>
    </row>
    <row r="36" spans="1:21" s="17" customFormat="1" ht="72.75" customHeight="1" x14ac:dyDescent="0.25">
      <c r="A36" s="563" t="s">
        <v>17</v>
      </c>
      <c r="B36" s="563" t="s">
        <v>17</v>
      </c>
      <c r="C36" s="264" t="s">
        <v>2</v>
      </c>
      <c r="D36" s="595" t="s">
        <v>88</v>
      </c>
      <c r="E36" s="595" t="s">
        <v>25</v>
      </c>
      <c r="F36" s="563" t="s">
        <v>1300</v>
      </c>
      <c r="G36" s="598" t="s">
        <v>1306</v>
      </c>
      <c r="H36" s="596" t="s">
        <v>31</v>
      </c>
      <c r="I36" s="563" t="s">
        <v>1307</v>
      </c>
      <c r="J36" s="596" t="s">
        <v>27</v>
      </c>
      <c r="K36" s="596" t="s">
        <v>31</v>
      </c>
      <c r="L36" s="596" t="s">
        <v>1307</v>
      </c>
      <c r="M36" s="596" t="s">
        <v>1308</v>
      </c>
      <c r="N36" s="596" t="s">
        <v>1309</v>
      </c>
      <c r="O36" s="596" t="s">
        <v>27</v>
      </c>
      <c r="P36" s="596" t="s">
        <v>19</v>
      </c>
      <c r="Q36" s="596" t="s">
        <v>27</v>
      </c>
      <c r="R36" s="596" t="s">
        <v>19</v>
      </c>
      <c r="S36" s="565" t="s">
        <v>1310</v>
      </c>
      <c r="T36" s="597"/>
    </row>
    <row r="37" spans="1:21" s="17" customFormat="1" ht="72.75" customHeight="1" x14ac:dyDescent="0.25">
      <c r="A37" s="569" t="s">
        <v>17</v>
      </c>
      <c r="B37" s="569" t="s">
        <v>17</v>
      </c>
      <c r="C37" s="264" t="s">
        <v>2</v>
      </c>
      <c r="D37" s="599" t="s">
        <v>88</v>
      </c>
      <c r="E37" s="600" t="s">
        <v>285</v>
      </c>
      <c r="F37" s="569" t="s">
        <v>1311</v>
      </c>
      <c r="G37" s="569" t="s">
        <v>1312</v>
      </c>
      <c r="H37" s="601" t="s">
        <v>31</v>
      </c>
      <c r="I37" s="569" t="s">
        <v>1307</v>
      </c>
      <c r="J37" s="601" t="s">
        <v>19</v>
      </c>
      <c r="K37" s="601" t="s">
        <v>31</v>
      </c>
      <c r="L37" s="601" t="s">
        <v>1307</v>
      </c>
      <c r="M37" s="601" t="s">
        <v>1308</v>
      </c>
      <c r="N37" s="601" t="s">
        <v>19</v>
      </c>
      <c r="O37" s="601" t="s">
        <v>27</v>
      </c>
      <c r="P37" s="601" t="s">
        <v>19</v>
      </c>
      <c r="Q37" s="596" t="s">
        <v>27</v>
      </c>
      <c r="R37" s="596" t="s">
        <v>19</v>
      </c>
      <c r="S37" s="565" t="s">
        <v>1310</v>
      </c>
      <c r="T37" s="602" t="s">
        <v>1313</v>
      </c>
    </row>
    <row r="38" spans="1:21" s="176" customFormat="1" ht="99.75" customHeight="1" x14ac:dyDescent="0.25">
      <c r="A38" s="603" t="s">
        <v>17</v>
      </c>
      <c r="B38" s="574" t="s">
        <v>17</v>
      </c>
      <c r="C38" s="273" t="s">
        <v>2</v>
      </c>
      <c r="D38" s="575" t="s">
        <v>88</v>
      </c>
      <c r="E38" s="575" t="s">
        <v>25</v>
      </c>
      <c r="F38" s="575" t="s">
        <v>1314</v>
      </c>
      <c r="G38" s="575" t="s">
        <v>1315</v>
      </c>
      <c r="H38" s="574" t="s">
        <v>31</v>
      </c>
      <c r="I38" s="575" t="s">
        <v>1316</v>
      </c>
      <c r="J38" s="574" t="s">
        <v>31</v>
      </c>
      <c r="K38" s="574" t="s">
        <v>31</v>
      </c>
      <c r="L38" s="575" t="s">
        <v>1316</v>
      </c>
      <c r="M38" s="574" t="s">
        <v>1317</v>
      </c>
      <c r="N38" s="574" t="s">
        <v>27</v>
      </c>
      <c r="O38" s="574" t="s">
        <v>31</v>
      </c>
      <c r="P38" s="574" t="s">
        <v>1318</v>
      </c>
      <c r="Q38" s="574" t="s">
        <v>31</v>
      </c>
      <c r="R38" s="574" t="s">
        <v>1316</v>
      </c>
      <c r="S38" s="575"/>
      <c r="T38" s="577"/>
      <c r="U38" s="175"/>
    </row>
    <row r="39" spans="1:21" s="176" customFormat="1" ht="117" customHeight="1" x14ac:dyDescent="0.25">
      <c r="A39" s="603" t="s">
        <v>17</v>
      </c>
      <c r="B39" s="574" t="s">
        <v>17</v>
      </c>
      <c r="C39" s="273" t="s">
        <v>2</v>
      </c>
      <c r="D39" s="575" t="s">
        <v>474</v>
      </c>
      <c r="E39" s="575" t="s">
        <v>25</v>
      </c>
      <c r="F39" s="575" t="s">
        <v>1314</v>
      </c>
      <c r="G39" s="575" t="s">
        <v>1319</v>
      </c>
      <c r="H39" s="574" t="s">
        <v>31</v>
      </c>
      <c r="I39" s="575" t="s">
        <v>1316</v>
      </c>
      <c r="J39" s="574" t="s">
        <v>31</v>
      </c>
      <c r="K39" s="574" t="s">
        <v>31</v>
      </c>
      <c r="L39" s="575" t="s">
        <v>1316</v>
      </c>
      <c r="M39" s="574" t="s">
        <v>1317</v>
      </c>
      <c r="N39" s="574" t="s">
        <v>27</v>
      </c>
      <c r="O39" s="574" t="s">
        <v>31</v>
      </c>
      <c r="P39" s="574" t="s">
        <v>1318</v>
      </c>
      <c r="Q39" s="574" t="s">
        <v>31</v>
      </c>
      <c r="R39" s="574" t="s">
        <v>1316</v>
      </c>
      <c r="S39" s="575"/>
      <c r="T39" s="577"/>
      <c r="U39" s="175"/>
    </row>
    <row r="40" spans="1:21" s="176" customFormat="1" ht="145.5" customHeight="1" x14ac:dyDescent="0.25">
      <c r="A40" s="603" t="s">
        <v>17</v>
      </c>
      <c r="B40" s="574" t="s">
        <v>17</v>
      </c>
      <c r="C40" s="273" t="s">
        <v>2</v>
      </c>
      <c r="D40" s="575" t="s">
        <v>88</v>
      </c>
      <c r="E40" s="575" t="s">
        <v>25</v>
      </c>
      <c r="F40" s="575" t="s">
        <v>1320</v>
      </c>
      <c r="G40" s="578" t="s">
        <v>1251</v>
      </c>
      <c r="H40" s="574" t="s">
        <v>31</v>
      </c>
      <c r="I40" s="575" t="s">
        <v>1307</v>
      </c>
      <c r="J40" s="575" t="s">
        <v>31</v>
      </c>
      <c r="K40" s="575" t="s">
        <v>31</v>
      </c>
      <c r="L40" s="575" t="s">
        <v>1307</v>
      </c>
      <c r="M40" s="574" t="s">
        <v>1307</v>
      </c>
      <c r="N40" s="574" t="s">
        <v>1321</v>
      </c>
      <c r="O40" s="574" t="s">
        <v>1307</v>
      </c>
      <c r="P40" s="574" t="s">
        <v>1307</v>
      </c>
      <c r="Q40" s="574" t="s">
        <v>1307</v>
      </c>
      <c r="R40" s="574" t="s">
        <v>1307</v>
      </c>
      <c r="S40" s="575" t="s">
        <v>1322</v>
      </c>
      <c r="T40" s="577" t="s">
        <v>1323</v>
      </c>
      <c r="U40" s="175"/>
    </row>
    <row r="41" spans="1:21" s="176" customFormat="1" ht="145.5" customHeight="1" x14ac:dyDescent="0.25">
      <c r="A41" s="603" t="s">
        <v>17</v>
      </c>
      <c r="B41" s="574" t="s">
        <v>17</v>
      </c>
      <c r="C41" s="273" t="s">
        <v>2</v>
      </c>
      <c r="D41" s="575" t="s">
        <v>88</v>
      </c>
      <c r="E41" s="575" t="s">
        <v>25</v>
      </c>
      <c r="F41" s="575" t="s">
        <v>1324</v>
      </c>
      <c r="G41" s="578" t="s">
        <v>1251</v>
      </c>
      <c r="H41" s="574" t="s">
        <v>31</v>
      </c>
      <c r="I41" s="575" t="s">
        <v>1307</v>
      </c>
      <c r="J41" s="575" t="s">
        <v>31</v>
      </c>
      <c r="K41" s="575" t="s">
        <v>31</v>
      </c>
      <c r="L41" s="575" t="s">
        <v>1307</v>
      </c>
      <c r="M41" s="574" t="s">
        <v>1307</v>
      </c>
      <c r="N41" s="574" t="s">
        <v>1321</v>
      </c>
      <c r="O41" s="574" t="s">
        <v>1307</v>
      </c>
      <c r="P41" s="574" t="s">
        <v>1307</v>
      </c>
      <c r="Q41" s="574" t="s">
        <v>1307</v>
      </c>
      <c r="R41" s="574" t="s">
        <v>1307</v>
      </c>
      <c r="S41" s="575" t="s">
        <v>1325</v>
      </c>
      <c r="T41" s="577" t="s">
        <v>1323</v>
      </c>
      <c r="U41" s="175"/>
    </row>
    <row r="42" spans="1:21" s="17" customFormat="1" ht="72.75" customHeight="1" x14ac:dyDescent="0.25">
      <c r="A42" s="268" t="s">
        <v>17</v>
      </c>
      <c r="B42" s="269" t="s">
        <v>1326</v>
      </c>
      <c r="C42" s="264" t="s">
        <v>2</v>
      </c>
      <c r="D42" s="264" t="s">
        <v>88</v>
      </c>
      <c r="E42" s="264" t="s">
        <v>25</v>
      </c>
      <c r="F42" s="565" t="s">
        <v>707</v>
      </c>
      <c r="G42" s="264" t="s">
        <v>19</v>
      </c>
      <c r="H42" s="264" t="s">
        <v>31</v>
      </c>
      <c r="I42" s="265" t="s">
        <v>1218</v>
      </c>
      <c r="J42" s="264" t="s">
        <v>19</v>
      </c>
      <c r="K42" s="264" t="s">
        <v>31</v>
      </c>
      <c r="L42" s="284" t="s">
        <v>1196</v>
      </c>
      <c r="M42" s="264" t="s">
        <v>1219</v>
      </c>
      <c r="N42" s="264" t="s">
        <v>1220</v>
      </c>
      <c r="O42" s="264" t="s">
        <v>1190</v>
      </c>
      <c r="P42" s="265" t="s">
        <v>1214</v>
      </c>
      <c r="Q42" s="264" t="s">
        <v>1190</v>
      </c>
      <c r="R42" s="265" t="s">
        <v>1214</v>
      </c>
      <c r="S42" s="281" t="s">
        <v>1215</v>
      </c>
      <c r="T42" s="577" t="s">
        <v>1323</v>
      </c>
    </row>
    <row r="43" spans="1:21" x14ac:dyDescent="0.25">
      <c r="D43" s="199"/>
    </row>
  </sheetData>
  <autoFilter ref="A5:V5" xr:uid="{00000000-0009-0000-0000-000010000000}"/>
  <mergeCells count="5">
    <mergeCell ref="A4:G4"/>
    <mergeCell ref="H4:I4"/>
    <mergeCell ref="K4:L4"/>
    <mergeCell ref="M4:N4"/>
    <mergeCell ref="O4:R4"/>
  </mergeCells>
  <hyperlinks>
    <hyperlink ref="L25" r:id="rId1" xr:uid="{00000000-0004-0000-1000-000000000000}"/>
    <hyperlink ref="L26" r:id="rId2" xr:uid="{00000000-0004-0000-1000-000001000000}"/>
    <hyperlink ref="I28" r:id="rId3" xr:uid="{00000000-0004-0000-1000-000002000000}"/>
    <hyperlink ref="R28" r:id="rId4" xr:uid="{00000000-0004-0000-1000-000003000000}"/>
    <hyperlink ref="I19" r:id="rId5" xr:uid="{00000000-0004-0000-1000-000004000000}"/>
    <hyperlink ref="I20" r:id="rId6" xr:uid="{00000000-0004-0000-1000-000005000000}"/>
    <hyperlink ref="I21" r:id="rId7" xr:uid="{00000000-0004-0000-1000-000006000000}"/>
    <hyperlink ref="R19" r:id="rId8" xr:uid="{00000000-0004-0000-1000-000007000000}"/>
    <hyperlink ref="R20" r:id="rId9" xr:uid="{00000000-0004-0000-1000-000008000000}"/>
    <hyperlink ref="R21" r:id="rId10" xr:uid="{00000000-0004-0000-1000-000009000000}"/>
    <hyperlink ref="P19" r:id="rId11" xr:uid="{00000000-0004-0000-1000-00000A000000}"/>
    <hyperlink ref="P20" r:id="rId12" xr:uid="{00000000-0004-0000-1000-00000B000000}"/>
    <hyperlink ref="P21" r:id="rId13" xr:uid="{00000000-0004-0000-1000-00000C000000}"/>
    <hyperlink ref="L6" r:id="rId14" xr:uid="{00000000-0004-0000-1000-00000D000000}"/>
    <hyperlink ref="L7" r:id="rId15" xr:uid="{00000000-0004-0000-1000-00000E000000}"/>
    <hyperlink ref="L8" r:id="rId16" xr:uid="{00000000-0004-0000-1000-00000F000000}"/>
    <hyperlink ref="L9" r:id="rId17" xr:uid="{00000000-0004-0000-1000-000010000000}"/>
    <hyperlink ref="L10" r:id="rId18" xr:uid="{00000000-0004-0000-1000-000011000000}"/>
    <hyperlink ref="L11" r:id="rId19" xr:uid="{00000000-0004-0000-1000-000012000000}"/>
    <hyperlink ref="L12" r:id="rId20" xr:uid="{00000000-0004-0000-1000-000013000000}"/>
    <hyperlink ref="L13" r:id="rId21" xr:uid="{00000000-0004-0000-1000-000014000000}"/>
    <hyperlink ref="L14" r:id="rId22" xr:uid="{00000000-0004-0000-1000-000015000000}"/>
    <hyperlink ref="L15" r:id="rId23" xr:uid="{00000000-0004-0000-1000-000016000000}"/>
    <hyperlink ref="L16" r:id="rId24" xr:uid="{00000000-0004-0000-1000-000017000000}"/>
    <hyperlink ref="L17" r:id="rId25" xr:uid="{00000000-0004-0000-1000-000018000000}"/>
    <hyperlink ref="L18" r:id="rId26" xr:uid="{00000000-0004-0000-1000-000019000000}"/>
    <hyperlink ref="I42" r:id="rId27" xr:uid="{00000000-0004-0000-1000-00001A000000}"/>
    <hyperlink ref="R42" r:id="rId28" xr:uid="{00000000-0004-0000-1000-00001B000000}"/>
    <hyperlink ref="L19" r:id="rId29" xr:uid="{00000000-0004-0000-1000-00001C000000}"/>
    <hyperlink ref="L20" r:id="rId30" xr:uid="{00000000-0004-0000-1000-00001D000000}"/>
    <hyperlink ref="L21" r:id="rId31" xr:uid="{00000000-0004-0000-1000-00001E000000}"/>
    <hyperlink ref="P42" r:id="rId32" xr:uid="{00000000-0004-0000-1000-00001F000000}"/>
    <hyperlink ref="L42" r:id="rId33" xr:uid="{00000000-0004-0000-1000-000020000000}"/>
  </hyperlinks>
  <pageMargins left="0.7" right="0.7" top="0.75" bottom="0.75" header="0.3" footer="0.3"/>
  <pageSetup paperSize="9" orientation="portrait" horizontalDpi="1200" verticalDpi="1200" r:id="rId34"/>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G12"/>
  <sheetViews>
    <sheetView zoomScale="80" zoomScaleNormal="80" workbookViewId="0">
      <selection activeCell="H24" sqref="H24"/>
    </sheetView>
  </sheetViews>
  <sheetFormatPr defaultColWidth="9.33203125" defaultRowHeight="13.2" x14ac:dyDescent="0.25"/>
  <cols>
    <col min="1" max="1" width="9.33203125" style="17"/>
    <col min="2" max="2" width="11.5546875" style="17" bestFit="1" customWidth="1"/>
    <col min="3" max="3" width="9.33203125" style="17"/>
    <col min="4" max="4" width="10.33203125" style="17" bestFit="1" customWidth="1"/>
    <col min="5" max="5" width="9.33203125" style="17"/>
    <col min="6" max="6" width="12.33203125" style="17" customWidth="1"/>
    <col min="7" max="7" width="14.33203125" style="17" bestFit="1" customWidth="1"/>
    <col min="8" max="8" width="14.33203125" style="17" customWidth="1"/>
    <col min="9" max="9" width="9.33203125" style="17"/>
    <col min="10" max="10" width="17.33203125" style="17" customWidth="1"/>
    <col min="11" max="11" width="18.5546875" style="17" customWidth="1"/>
    <col min="12" max="12" width="19.6640625" style="17" customWidth="1"/>
    <col min="13" max="13" width="15.6640625" style="17" customWidth="1"/>
    <col min="14" max="14" width="18.44140625" style="17" customWidth="1"/>
    <col min="15" max="15" width="17.33203125" style="17" customWidth="1"/>
    <col min="16" max="16" width="19.6640625" style="17" customWidth="1"/>
    <col min="17" max="17" width="19.33203125" style="17" customWidth="1"/>
    <col min="18" max="18" width="15.44140625" style="17" customWidth="1"/>
    <col min="19" max="21" width="15" style="17" customWidth="1"/>
    <col min="22" max="22" width="18.44140625" style="17" customWidth="1"/>
    <col min="23" max="23" width="9.33203125" style="17"/>
    <col min="24" max="24" width="18.6640625" style="17" customWidth="1"/>
    <col min="25" max="25" width="13" style="17" customWidth="1"/>
    <col min="26" max="26" width="13.5546875" style="17" customWidth="1"/>
    <col min="27" max="27" width="16" style="17" customWidth="1"/>
    <col min="28" max="28" width="13" style="17" customWidth="1"/>
    <col min="29" max="29" width="14.6640625" style="17" customWidth="1"/>
    <col min="30" max="30" width="9.33203125" style="17"/>
    <col min="31" max="31" width="33.5546875" style="17" customWidth="1"/>
    <col min="32" max="32" width="10.33203125" style="17" customWidth="1"/>
    <col min="33" max="33" width="11" style="17" customWidth="1"/>
    <col min="34" max="16384" width="9.33203125" style="17"/>
  </cols>
  <sheetData>
    <row r="1" spans="1:33" x14ac:dyDescent="0.25">
      <c r="A1" s="41" t="s">
        <v>1327</v>
      </c>
    </row>
    <row r="2" spans="1:33" x14ac:dyDescent="0.25">
      <c r="B2" s="41"/>
      <c r="C2" s="41"/>
      <c r="D2" s="666"/>
      <c r="E2" s="666"/>
      <c r="F2" s="666"/>
      <c r="G2" s="666"/>
      <c r="H2" s="666"/>
      <c r="I2" s="666"/>
      <c r="J2" s="666"/>
      <c r="K2" s="666"/>
      <c r="L2" s="666"/>
      <c r="M2" s="666"/>
      <c r="N2" s="666"/>
      <c r="O2" s="666"/>
      <c r="P2" s="666"/>
      <c r="Q2" s="666"/>
      <c r="R2" s="666"/>
      <c r="S2" s="666"/>
      <c r="T2" s="666"/>
      <c r="U2" s="666"/>
      <c r="V2" s="666"/>
      <c r="W2" s="666"/>
      <c r="X2" s="666"/>
      <c r="Y2" s="666"/>
      <c r="Z2" s="666"/>
      <c r="AA2" s="666"/>
      <c r="AB2" s="666"/>
      <c r="AC2" s="666"/>
      <c r="AD2" s="666"/>
      <c r="AE2" s="667"/>
      <c r="AF2" s="637" t="s">
        <v>1</v>
      </c>
      <c r="AG2" s="668" t="s">
        <v>2</v>
      </c>
    </row>
    <row r="3" spans="1:33" ht="13.8" thickBot="1" x14ac:dyDescent="0.3">
      <c r="A3" s="666"/>
      <c r="B3" s="666"/>
      <c r="C3" s="666"/>
      <c r="D3" s="666"/>
      <c r="E3" s="666"/>
      <c r="F3" s="666"/>
      <c r="G3" s="666"/>
      <c r="H3" s="666"/>
      <c r="I3" s="666"/>
      <c r="J3" s="666"/>
      <c r="K3" s="666"/>
      <c r="L3" s="666"/>
      <c r="M3" s="666"/>
      <c r="N3" s="666"/>
      <c r="O3" s="666"/>
      <c r="P3" s="666"/>
      <c r="Q3" s="666"/>
      <c r="R3" s="666"/>
      <c r="S3" s="666"/>
      <c r="T3" s="666"/>
      <c r="U3" s="666"/>
      <c r="V3" s="666"/>
      <c r="W3" s="666"/>
      <c r="X3" s="666"/>
      <c r="Y3" s="666"/>
      <c r="Z3" s="666"/>
      <c r="AA3" s="666"/>
      <c r="AB3" s="666"/>
      <c r="AC3" s="666"/>
      <c r="AD3" s="666"/>
      <c r="AE3" s="666"/>
      <c r="AF3" s="669" t="s">
        <v>3</v>
      </c>
      <c r="AG3" s="604">
        <v>2021</v>
      </c>
    </row>
    <row r="4" spans="1:33" s="20" customFormat="1" ht="10.199999999999999" x14ac:dyDescent="0.2">
      <c r="A4" s="978"/>
      <c r="B4" s="979"/>
      <c r="C4" s="979"/>
      <c r="D4" s="979"/>
      <c r="E4" s="979"/>
      <c r="F4" s="979"/>
      <c r="G4" s="980"/>
      <c r="H4" s="984" t="s">
        <v>1328</v>
      </c>
      <c r="I4" s="985"/>
      <c r="J4" s="985"/>
      <c r="K4" s="985"/>
      <c r="L4" s="985"/>
      <c r="M4" s="985" t="s">
        <v>1329</v>
      </c>
      <c r="N4" s="985"/>
      <c r="O4" s="985"/>
      <c r="P4" s="985"/>
      <c r="Q4" s="985"/>
      <c r="R4" s="985"/>
      <c r="S4" s="985"/>
      <c r="T4" s="985"/>
      <c r="U4" s="985"/>
      <c r="V4" s="985"/>
      <c r="W4" s="985" t="s">
        <v>1330</v>
      </c>
      <c r="X4" s="985"/>
      <c r="Y4" s="985"/>
      <c r="Z4" s="985"/>
      <c r="AA4" s="985"/>
      <c r="AB4" s="985"/>
      <c r="AC4" s="985"/>
      <c r="AD4" s="985"/>
      <c r="AE4" s="986"/>
      <c r="AF4" s="670"/>
      <c r="AG4" s="670"/>
    </row>
    <row r="5" spans="1:33" s="20" customFormat="1" ht="31.2" thickBot="1" x14ac:dyDescent="0.25">
      <c r="A5" s="981"/>
      <c r="B5" s="982"/>
      <c r="C5" s="982"/>
      <c r="D5" s="982"/>
      <c r="E5" s="982"/>
      <c r="F5" s="982"/>
      <c r="G5" s="983"/>
      <c r="H5" s="987" t="s">
        <v>1331</v>
      </c>
      <c r="I5" s="972"/>
      <c r="J5" s="972" t="s">
        <v>1332</v>
      </c>
      <c r="K5" s="972"/>
      <c r="L5" s="972"/>
      <c r="M5" s="972" t="s">
        <v>1333</v>
      </c>
      <c r="N5" s="972"/>
      <c r="O5" s="972"/>
      <c r="P5" s="972" t="s">
        <v>1334</v>
      </c>
      <c r="Q5" s="972"/>
      <c r="R5" s="972"/>
      <c r="S5" s="972"/>
      <c r="T5" s="972"/>
      <c r="U5" s="621" t="s">
        <v>1335</v>
      </c>
      <c r="V5" s="621" t="s">
        <v>1336</v>
      </c>
      <c r="W5" s="621" t="s">
        <v>1337</v>
      </c>
      <c r="X5" s="972" t="s">
        <v>1338</v>
      </c>
      <c r="Y5" s="972"/>
      <c r="Z5" s="621" t="s">
        <v>1339</v>
      </c>
      <c r="AA5" s="972" t="s">
        <v>1340</v>
      </c>
      <c r="AB5" s="972"/>
      <c r="AC5" s="972" t="s">
        <v>1341</v>
      </c>
      <c r="AD5" s="972"/>
      <c r="AE5" s="973"/>
      <c r="AF5" s="974" t="s">
        <v>15</v>
      </c>
      <c r="AG5" s="976" t="s">
        <v>507</v>
      </c>
    </row>
    <row r="6" spans="1:33" s="20" customFormat="1" ht="40.799999999999997" x14ac:dyDescent="0.2">
      <c r="A6" s="90" t="s">
        <v>4</v>
      </c>
      <c r="B6" s="91" t="s">
        <v>1342</v>
      </c>
      <c r="C6" s="91" t="s">
        <v>1343</v>
      </c>
      <c r="D6" s="91" t="s">
        <v>7</v>
      </c>
      <c r="E6" s="91" t="s">
        <v>1344</v>
      </c>
      <c r="F6" s="91" t="s">
        <v>1345</v>
      </c>
      <c r="G6" s="92" t="s">
        <v>1346</v>
      </c>
      <c r="H6" s="93" t="s">
        <v>1347</v>
      </c>
      <c r="I6" s="91" t="s">
        <v>1348</v>
      </c>
      <c r="J6" s="91" t="s">
        <v>1349</v>
      </c>
      <c r="K6" s="91" t="s">
        <v>1350</v>
      </c>
      <c r="L6" s="91" t="s">
        <v>1351</v>
      </c>
      <c r="M6" s="91" t="s">
        <v>1352</v>
      </c>
      <c r="N6" s="91" t="s">
        <v>1353</v>
      </c>
      <c r="O6" s="91" t="s">
        <v>1354</v>
      </c>
      <c r="P6" s="91" t="s">
        <v>1355</v>
      </c>
      <c r="Q6" s="91" t="s">
        <v>1356</v>
      </c>
      <c r="R6" s="91" t="s">
        <v>1357</v>
      </c>
      <c r="S6" s="91" t="s">
        <v>1358</v>
      </c>
      <c r="T6" s="91" t="s">
        <v>1359</v>
      </c>
      <c r="U6" s="91" t="s">
        <v>1360</v>
      </c>
      <c r="V6" s="94" t="s">
        <v>1361</v>
      </c>
      <c r="W6" s="94" t="s">
        <v>1362</v>
      </c>
      <c r="X6" s="94" t="s">
        <v>1363</v>
      </c>
      <c r="Y6" s="94" t="s">
        <v>1364</v>
      </c>
      <c r="Z6" s="91" t="s">
        <v>1365</v>
      </c>
      <c r="AA6" s="91" t="s">
        <v>1366</v>
      </c>
      <c r="AB6" s="94" t="s">
        <v>1367</v>
      </c>
      <c r="AC6" s="91" t="s">
        <v>1368</v>
      </c>
      <c r="AD6" s="91" t="s">
        <v>1369</v>
      </c>
      <c r="AE6" s="95" t="s">
        <v>1370</v>
      </c>
      <c r="AF6" s="975"/>
      <c r="AG6" s="977"/>
    </row>
    <row r="7" spans="1:33" s="743" customFormat="1" x14ac:dyDescent="0.25">
      <c r="A7" s="752" t="s">
        <v>17</v>
      </c>
      <c r="B7" s="747" t="s">
        <v>1669</v>
      </c>
      <c r="C7" s="747">
        <v>2020</v>
      </c>
      <c r="D7" s="747" t="s">
        <v>1159</v>
      </c>
      <c r="E7" s="747" t="s">
        <v>19</v>
      </c>
      <c r="F7" s="747" t="s">
        <v>1619</v>
      </c>
      <c r="G7" s="747" t="s">
        <v>1670</v>
      </c>
      <c r="H7" s="747" t="s">
        <v>31</v>
      </c>
      <c r="I7" s="747" t="s">
        <v>31</v>
      </c>
      <c r="J7" s="747" t="s">
        <v>31</v>
      </c>
      <c r="K7" s="747" t="s">
        <v>31</v>
      </c>
      <c r="L7" s="747" t="s">
        <v>31</v>
      </c>
      <c r="M7" s="747" t="s">
        <v>31</v>
      </c>
      <c r="N7" s="747" t="s">
        <v>31</v>
      </c>
      <c r="O7" s="747" t="s">
        <v>31</v>
      </c>
      <c r="P7" s="747" t="s">
        <v>31</v>
      </c>
      <c r="Q7" s="747" t="s">
        <v>31</v>
      </c>
      <c r="R7" s="747" t="s">
        <v>31</v>
      </c>
      <c r="S7" s="747" t="s">
        <v>31</v>
      </c>
      <c r="T7" s="747" t="s">
        <v>31</v>
      </c>
      <c r="U7" s="747" t="s">
        <v>31</v>
      </c>
      <c r="V7" s="747" t="s">
        <v>31</v>
      </c>
      <c r="W7" s="747" t="s">
        <v>31</v>
      </c>
      <c r="X7" s="747" t="s">
        <v>31</v>
      </c>
      <c r="Y7" s="747" t="s">
        <v>31</v>
      </c>
      <c r="Z7" s="747" t="s">
        <v>31</v>
      </c>
      <c r="AA7" s="747" t="s">
        <v>31</v>
      </c>
      <c r="AB7" s="747" t="s">
        <v>31</v>
      </c>
      <c r="AC7" s="747" t="s">
        <v>31</v>
      </c>
      <c r="AD7" s="747" t="s">
        <v>31</v>
      </c>
      <c r="AE7" s="747" t="s">
        <v>1671</v>
      </c>
      <c r="AF7" s="747"/>
      <c r="AG7" s="748"/>
    </row>
    <row r="8" spans="1:33" s="743" customFormat="1" x14ac:dyDescent="0.25">
      <c r="A8" s="752" t="s">
        <v>17</v>
      </c>
      <c r="B8" s="747" t="s">
        <v>1669</v>
      </c>
      <c r="C8" s="747">
        <v>2020</v>
      </c>
      <c r="D8" s="747" t="s">
        <v>1159</v>
      </c>
      <c r="E8" s="747" t="s">
        <v>19</v>
      </c>
      <c r="F8" s="747" t="s">
        <v>1619</v>
      </c>
      <c r="G8" s="747" t="s">
        <v>1672</v>
      </c>
      <c r="H8" s="747" t="s">
        <v>31</v>
      </c>
      <c r="I8" s="747" t="s">
        <v>31</v>
      </c>
      <c r="J8" s="747" t="s">
        <v>31</v>
      </c>
      <c r="K8" s="747" t="s">
        <v>31</v>
      </c>
      <c r="L8" s="747" t="s">
        <v>31</v>
      </c>
      <c r="M8" s="747" t="s">
        <v>31</v>
      </c>
      <c r="N8" s="747" t="s">
        <v>31</v>
      </c>
      <c r="O8" s="747" t="s">
        <v>31</v>
      </c>
      <c r="P8" s="747" t="s">
        <v>31</v>
      </c>
      <c r="Q8" s="747" t="s">
        <v>31</v>
      </c>
      <c r="R8" s="747" t="s">
        <v>31</v>
      </c>
      <c r="S8" s="747" t="s">
        <v>31</v>
      </c>
      <c r="T8" s="747" t="s">
        <v>31</v>
      </c>
      <c r="U8" s="747" t="s">
        <v>31</v>
      </c>
      <c r="V8" s="747" t="s">
        <v>31</v>
      </c>
      <c r="W8" s="747" t="s">
        <v>31</v>
      </c>
      <c r="X8" s="747" t="s">
        <v>31</v>
      </c>
      <c r="Y8" s="747" t="s">
        <v>31</v>
      </c>
      <c r="Z8" s="747" t="s">
        <v>31</v>
      </c>
      <c r="AA8" s="747" t="s">
        <v>31</v>
      </c>
      <c r="AB8" s="747" t="s">
        <v>31</v>
      </c>
      <c r="AC8" s="747" t="s">
        <v>31</v>
      </c>
      <c r="AD8" s="747" t="s">
        <v>31</v>
      </c>
      <c r="AE8" s="747" t="s">
        <v>1671</v>
      </c>
      <c r="AF8" s="747"/>
      <c r="AG8" s="748"/>
    </row>
    <row r="9" spans="1:33" s="743" customFormat="1" x14ac:dyDescent="0.25">
      <c r="A9" s="752" t="s">
        <v>17</v>
      </c>
      <c r="B9" s="747" t="s">
        <v>1669</v>
      </c>
      <c r="C9" s="747">
        <v>2020</v>
      </c>
      <c r="D9" s="747" t="s">
        <v>1159</v>
      </c>
      <c r="E9" s="747" t="s">
        <v>19</v>
      </c>
      <c r="F9" s="747" t="s">
        <v>1619</v>
      </c>
      <c r="G9" s="747" t="s">
        <v>1614</v>
      </c>
      <c r="H9" s="747" t="s">
        <v>31</v>
      </c>
      <c r="I9" s="747" t="s">
        <v>31</v>
      </c>
      <c r="J9" s="747" t="s">
        <v>31</v>
      </c>
      <c r="K9" s="747" t="s">
        <v>31</v>
      </c>
      <c r="L9" s="747" t="s">
        <v>31</v>
      </c>
      <c r="M9" s="747" t="s">
        <v>31</v>
      </c>
      <c r="N9" s="747" t="s">
        <v>31</v>
      </c>
      <c r="O9" s="747" t="s">
        <v>31</v>
      </c>
      <c r="P9" s="747" t="s">
        <v>31</v>
      </c>
      <c r="Q9" s="747" t="s">
        <v>31</v>
      </c>
      <c r="R9" s="747" t="s">
        <v>31</v>
      </c>
      <c r="S9" s="747" t="s">
        <v>31</v>
      </c>
      <c r="T9" s="747" t="s">
        <v>31</v>
      </c>
      <c r="U9" s="747" t="s">
        <v>31</v>
      </c>
      <c r="V9" s="747" t="s">
        <v>31</v>
      </c>
      <c r="W9" s="747" t="s">
        <v>31</v>
      </c>
      <c r="X9" s="747" t="s">
        <v>31</v>
      </c>
      <c r="Y9" s="747" t="s">
        <v>31</v>
      </c>
      <c r="Z9" s="747" t="s">
        <v>31</v>
      </c>
      <c r="AA9" s="747" t="s">
        <v>31</v>
      </c>
      <c r="AB9" s="747" t="s">
        <v>31</v>
      </c>
      <c r="AC9" s="747" t="s">
        <v>31</v>
      </c>
      <c r="AD9" s="747" t="s">
        <v>31</v>
      </c>
      <c r="AE9" s="747" t="s">
        <v>1671</v>
      </c>
      <c r="AF9" s="747"/>
      <c r="AG9" s="748"/>
    </row>
    <row r="10" spans="1:33" s="743" customFormat="1" x14ac:dyDescent="0.25">
      <c r="A10" s="752" t="s">
        <v>17</v>
      </c>
      <c r="B10" s="747" t="s">
        <v>1669</v>
      </c>
      <c r="C10" s="747">
        <v>2020</v>
      </c>
      <c r="D10" s="747" t="s">
        <v>1159</v>
      </c>
      <c r="E10" s="747" t="s">
        <v>19</v>
      </c>
      <c r="F10" s="747" t="s">
        <v>1619</v>
      </c>
      <c r="G10" s="747" t="s">
        <v>1673</v>
      </c>
      <c r="H10" s="747" t="s">
        <v>31</v>
      </c>
      <c r="I10" s="747" t="s">
        <v>31</v>
      </c>
      <c r="J10" s="747" t="s">
        <v>31</v>
      </c>
      <c r="K10" s="747" t="s">
        <v>31</v>
      </c>
      <c r="L10" s="747" t="s">
        <v>31</v>
      </c>
      <c r="M10" s="747" t="s">
        <v>31</v>
      </c>
      <c r="N10" s="747" t="s">
        <v>31</v>
      </c>
      <c r="O10" s="747" t="s">
        <v>31</v>
      </c>
      <c r="P10" s="747" t="s">
        <v>31</v>
      </c>
      <c r="Q10" s="747" t="s">
        <v>31</v>
      </c>
      <c r="R10" s="747" t="s">
        <v>31</v>
      </c>
      <c r="S10" s="747" t="s">
        <v>31</v>
      </c>
      <c r="T10" s="747" t="s">
        <v>31</v>
      </c>
      <c r="U10" s="747" t="s">
        <v>31</v>
      </c>
      <c r="V10" s="747" t="s">
        <v>31</v>
      </c>
      <c r="W10" s="747" t="s">
        <v>31</v>
      </c>
      <c r="X10" s="747" t="s">
        <v>31</v>
      </c>
      <c r="Y10" s="747" t="s">
        <v>31</v>
      </c>
      <c r="Z10" s="747" t="s">
        <v>31</v>
      </c>
      <c r="AA10" s="747" t="s">
        <v>31</v>
      </c>
      <c r="AB10" s="747" t="s">
        <v>31</v>
      </c>
      <c r="AC10" s="747" t="s">
        <v>31</v>
      </c>
      <c r="AD10" s="747" t="s">
        <v>31</v>
      </c>
      <c r="AE10" s="747" t="s">
        <v>1671</v>
      </c>
      <c r="AF10" s="747"/>
      <c r="AG10" s="748"/>
    </row>
    <row r="11" spans="1:33" s="743" customFormat="1" ht="171.6" x14ac:dyDescent="0.25">
      <c r="A11" s="747" t="s">
        <v>17</v>
      </c>
      <c r="B11" s="747" t="s">
        <v>1795</v>
      </c>
      <c r="C11" s="747">
        <v>2019</v>
      </c>
      <c r="D11" s="747" t="s">
        <v>1159</v>
      </c>
      <c r="E11" s="747" t="s">
        <v>19</v>
      </c>
      <c r="F11" s="747" t="s">
        <v>1619</v>
      </c>
      <c r="G11" s="747" t="s">
        <v>1796</v>
      </c>
      <c r="H11" s="747" t="s">
        <v>31</v>
      </c>
      <c r="I11" s="747" t="s">
        <v>31</v>
      </c>
      <c r="J11" s="747" t="s">
        <v>31</v>
      </c>
      <c r="K11" s="747" t="s">
        <v>31</v>
      </c>
      <c r="L11" s="747" t="s">
        <v>31</v>
      </c>
      <c r="M11" s="747" t="s">
        <v>31</v>
      </c>
      <c r="N11" s="747" t="s">
        <v>31</v>
      </c>
      <c r="O11" s="747" t="s">
        <v>31</v>
      </c>
      <c r="P11" s="747" t="s">
        <v>31</v>
      </c>
      <c r="Q11" s="747" t="s">
        <v>31</v>
      </c>
      <c r="R11" s="747" t="s">
        <v>31</v>
      </c>
      <c r="S11" s="747" t="s">
        <v>31</v>
      </c>
      <c r="T11" s="747" t="s">
        <v>31</v>
      </c>
      <c r="U11" s="747" t="s">
        <v>31</v>
      </c>
      <c r="V11" s="747" t="s">
        <v>31</v>
      </c>
      <c r="W11" s="747" t="s">
        <v>31</v>
      </c>
      <c r="X11" s="747" t="s">
        <v>31</v>
      </c>
      <c r="Y11" s="747" t="s">
        <v>31</v>
      </c>
      <c r="Z11" s="747" t="s">
        <v>31</v>
      </c>
      <c r="AA11" s="747" t="s">
        <v>31</v>
      </c>
      <c r="AB11" s="747" t="s">
        <v>31</v>
      </c>
      <c r="AC11" s="747" t="s">
        <v>31</v>
      </c>
      <c r="AD11" s="747" t="s">
        <v>31</v>
      </c>
      <c r="AE11" s="749" t="s">
        <v>1797</v>
      </c>
      <c r="AF11" s="747" t="s">
        <v>1798</v>
      </c>
      <c r="AG11" s="747"/>
    </row>
    <row r="12" spans="1:33" x14ac:dyDescent="0.25">
      <c r="A12" s="750" t="s">
        <v>17</v>
      </c>
      <c r="B12" s="751" t="s">
        <v>1802</v>
      </c>
      <c r="C12" s="745">
        <v>2019</v>
      </c>
      <c r="D12" s="745" t="s">
        <v>1159</v>
      </c>
      <c r="E12" s="745" t="s">
        <v>19</v>
      </c>
      <c r="F12" s="745" t="s">
        <v>1799</v>
      </c>
      <c r="G12" s="745" t="s">
        <v>1800</v>
      </c>
      <c r="H12" s="745" t="s">
        <v>31</v>
      </c>
      <c r="I12" s="745" t="s">
        <v>31</v>
      </c>
      <c r="J12" s="745" t="s">
        <v>31</v>
      </c>
      <c r="K12" s="745" t="s">
        <v>31</v>
      </c>
      <c r="L12" s="745" t="s">
        <v>31</v>
      </c>
      <c r="M12" s="745" t="s">
        <v>31</v>
      </c>
      <c r="N12" s="745" t="s">
        <v>31</v>
      </c>
      <c r="O12" s="745" t="s">
        <v>31</v>
      </c>
      <c r="P12" s="745" t="s">
        <v>31</v>
      </c>
      <c r="Q12" s="745" t="s">
        <v>31</v>
      </c>
      <c r="R12" s="745" t="s">
        <v>31</v>
      </c>
      <c r="S12" s="745" t="s">
        <v>31</v>
      </c>
      <c r="T12" s="745" t="s">
        <v>31</v>
      </c>
      <c r="U12" s="745" t="s">
        <v>31</v>
      </c>
      <c r="V12" s="745" t="s">
        <v>31</v>
      </c>
      <c r="W12" s="745" t="s">
        <v>31</v>
      </c>
      <c r="X12" s="745" t="s">
        <v>31</v>
      </c>
      <c r="Y12" s="745" t="s">
        <v>31</v>
      </c>
      <c r="Z12" s="745" t="s">
        <v>31</v>
      </c>
      <c r="AA12" s="745" t="s">
        <v>31</v>
      </c>
      <c r="AB12" s="745" t="s">
        <v>31</v>
      </c>
      <c r="AC12" s="745" t="s">
        <v>31</v>
      </c>
      <c r="AD12" s="745" t="s">
        <v>31</v>
      </c>
      <c r="AE12" s="753" t="s">
        <v>1801</v>
      </c>
      <c r="AF12" s="745"/>
      <c r="AG12" s="746"/>
    </row>
  </sheetData>
  <mergeCells count="13">
    <mergeCell ref="AC5:AE5"/>
    <mergeCell ref="AF5:AF6"/>
    <mergeCell ref="AG5:AG6"/>
    <mergeCell ref="A4:G5"/>
    <mergeCell ref="H4:L4"/>
    <mergeCell ref="M4:V4"/>
    <mergeCell ref="W4:AE4"/>
    <mergeCell ref="H5:I5"/>
    <mergeCell ref="J5:L5"/>
    <mergeCell ref="M5:O5"/>
    <mergeCell ref="P5:T5"/>
    <mergeCell ref="X5:Y5"/>
    <mergeCell ref="AA5:AB5"/>
  </mergeCells>
  <hyperlinks>
    <hyperlink ref="AE11" r:id="rId1" xr:uid="{00000000-0004-0000-1100-000000000000}"/>
    <hyperlink ref="AE12" r:id="rId2" xr:uid="{00000000-0004-0000-1100-000001000000}"/>
  </hyperlinks>
  <pageMargins left="0.7" right="0.7" top="0.75" bottom="0.75" header="0.3" footer="0.3"/>
  <pageSetup paperSize="9" orientation="portrait"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100-000000000000}">
          <x14:formula1>
            <xm:f>'C:\Users\ingdah\AppData\Local\Microsoft\Windows\INetCache\Content.Outlook\80A46OJQ\Anton\[EWG_16-01_tables_AP.xlsm]Drop-down list'!#REF!</xm:f>
          </x14:formula1>
          <xm:sqref>A7:A10</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J24"/>
  <sheetViews>
    <sheetView zoomScale="60" zoomScaleNormal="60" workbookViewId="0">
      <selection activeCell="K5" sqref="K5"/>
    </sheetView>
  </sheetViews>
  <sheetFormatPr defaultColWidth="9.33203125" defaultRowHeight="13.2" x14ac:dyDescent="0.25"/>
  <cols>
    <col min="1" max="1" width="9.33203125" style="17"/>
    <col min="2" max="2" width="24" style="17" customWidth="1"/>
    <col min="3" max="3" width="9.33203125" style="17"/>
    <col min="4" max="4" width="35.6640625" style="17" bestFit="1" customWidth="1"/>
    <col min="5" max="5" width="11.6640625" style="17" customWidth="1"/>
    <col min="6" max="6" width="10.6640625" style="17" customWidth="1"/>
    <col min="7" max="7" width="17.6640625" style="17" customWidth="1"/>
    <col min="8" max="8" width="27.33203125" style="17" customWidth="1"/>
    <col min="9" max="9" width="25.6640625" style="17" customWidth="1"/>
    <col min="10" max="10" width="51.6640625" style="17" customWidth="1"/>
    <col min="11" max="11" width="38.44140625" style="17" customWidth="1"/>
    <col min="12" max="16384" width="9.33203125" style="17"/>
  </cols>
  <sheetData>
    <row r="1" spans="1:10" ht="13.8" thickBot="1" x14ac:dyDescent="0.3">
      <c r="A1" s="41" t="s">
        <v>1371</v>
      </c>
      <c r="B1" s="96"/>
      <c r="C1" s="4"/>
      <c r="D1" s="29"/>
    </row>
    <row r="2" spans="1:10" x14ac:dyDescent="0.25">
      <c r="A2" s="4"/>
      <c r="B2" s="4"/>
      <c r="C2" s="4"/>
      <c r="D2" s="4"/>
      <c r="E2" s="4"/>
      <c r="F2" s="4"/>
      <c r="G2" s="4"/>
      <c r="H2" s="4"/>
      <c r="I2" s="72" t="s">
        <v>1</v>
      </c>
      <c r="J2" s="48" t="s">
        <v>2</v>
      </c>
    </row>
    <row r="3" spans="1:10" ht="13.8" thickBot="1" x14ac:dyDescent="0.3">
      <c r="A3" s="4"/>
      <c r="B3" s="4"/>
      <c r="C3" s="4"/>
      <c r="D3" s="4"/>
      <c r="E3" s="4"/>
      <c r="F3" s="4"/>
      <c r="G3" s="4"/>
      <c r="H3" s="4"/>
      <c r="I3" s="207" t="s">
        <v>3</v>
      </c>
      <c r="J3" s="260">
        <v>2021</v>
      </c>
    </row>
    <row r="4" spans="1:10" ht="50.25" customHeight="1" thickBot="1" x14ac:dyDescent="0.3">
      <c r="A4" s="53" t="s">
        <v>4</v>
      </c>
      <c r="B4" s="53" t="s">
        <v>1372</v>
      </c>
      <c r="C4" s="53" t="s">
        <v>1373</v>
      </c>
      <c r="D4" s="43" t="s">
        <v>1374</v>
      </c>
      <c r="E4" s="53" t="s">
        <v>1375</v>
      </c>
      <c r="F4" s="53" t="s">
        <v>1376</v>
      </c>
      <c r="G4" s="53" t="s">
        <v>1377</v>
      </c>
      <c r="H4" s="43" t="s">
        <v>15</v>
      </c>
      <c r="I4" s="295" t="s">
        <v>1378</v>
      </c>
      <c r="J4" s="298" t="s">
        <v>507</v>
      </c>
    </row>
    <row r="5" spans="1:10" ht="154.5" customHeight="1" x14ac:dyDescent="0.25">
      <c r="A5" s="605" t="s">
        <v>17</v>
      </c>
      <c r="B5" s="286" t="s">
        <v>1379</v>
      </c>
      <c r="C5" s="286" t="s">
        <v>1380</v>
      </c>
      <c r="D5" s="287" t="s">
        <v>1381</v>
      </c>
      <c r="E5" s="606" t="s">
        <v>27</v>
      </c>
      <c r="F5" s="289" t="s">
        <v>27</v>
      </c>
      <c r="G5" s="286" t="s">
        <v>1382</v>
      </c>
      <c r="H5" s="286" t="s">
        <v>1383</v>
      </c>
      <c r="I5" s="756" t="s">
        <v>1384</v>
      </c>
      <c r="J5" s="756" t="s">
        <v>1385</v>
      </c>
    </row>
    <row r="6" spans="1:10" ht="53.25" customHeight="1" x14ac:dyDescent="0.25">
      <c r="A6" s="605" t="s">
        <v>17</v>
      </c>
      <c r="B6" s="286" t="s">
        <v>1379</v>
      </c>
      <c r="C6" s="286" t="s">
        <v>1380</v>
      </c>
      <c r="D6" s="287" t="s">
        <v>1386</v>
      </c>
      <c r="E6" s="606" t="s">
        <v>27</v>
      </c>
      <c r="F6" s="289" t="s">
        <v>27</v>
      </c>
      <c r="G6" s="286" t="s">
        <v>1382</v>
      </c>
      <c r="H6" s="286" t="s">
        <v>1387</v>
      </c>
      <c r="I6" s="756" t="s">
        <v>1388</v>
      </c>
      <c r="J6" s="756"/>
    </row>
    <row r="7" spans="1:10" ht="53.25" customHeight="1" x14ac:dyDescent="0.25">
      <c r="A7" s="605" t="s">
        <v>17</v>
      </c>
      <c r="B7" s="286" t="s">
        <v>1379</v>
      </c>
      <c r="C7" s="286" t="s">
        <v>1389</v>
      </c>
      <c r="D7" s="287" t="s">
        <v>1390</v>
      </c>
      <c r="E7" s="606" t="s">
        <v>27</v>
      </c>
      <c r="F7" s="289" t="s">
        <v>27</v>
      </c>
      <c r="G7" s="286" t="s">
        <v>1382</v>
      </c>
      <c r="H7" s="286" t="s">
        <v>1391</v>
      </c>
      <c r="I7" s="756" t="s">
        <v>1392</v>
      </c>
      <c r="J7" s="756"/>
    </row>
    <row r="8" spans="1:10" ht="72" customHeight="1" x14ac:dyDescent="0.25">
      <c r="A8" s="605" t="s">
        <v>17</v>
      </c>
      <c r="B8" s="286" t="s">
        <v>1379</v>
      </c>
      <c r="C8" s="286" t="s">
        <v>1380</v>
      </c>
      <c r="D8" s="287" t="s">
        <v>1393</v>
      </c>
      <c r="E8" s="606" t="s">
        <v>27</v>
      </c>
      <c r="F8" s="289" t="s">
        <v>27</v>
      </c>
      <c r="G8" s="286" t="s">
        <v>1394</v>
      </c>
      <c r="H8" s="287" t="s">
        <v>1395</v>
      </c>
      <c r="I8" s="756" t="s">
        <v>1396</v>
      </c>
      <c r="J8" s="756" t="s">
        <v>1397</v>
      </c>
    </row>
    <row r="9" spans="1:10" ht="53.25" customHeight="1" x14ac:dyDescent="0.25">
      <c r="A9" s="605" t="s">
        <v>17</v>
      </c>
      <c r="B9" s="286" t="s">
        <v>1379</v>
      </c>
      <c r="C9" s="286" t="s">
        <v>1380</v>
      </c>
      <c r="D9" s="287" t="s">
        <v>1393</v>
      </c>
      <c r="E9" s="606" t="s">
        <v>27</v>
      </c>
      <c r="F9" s="289" t="s">
        <v>27</v>
      </c>
      <c r="G9" s="286" t="s">
        <v>1382</v>
      </c>
      <c r="H9" s="287" t="s">
        <v>1398</v>
      </c>
      <c r="I9" s="756" t="s">
        <v>1399</v>
      </c>
      <c r="J9" s="756"/>
    </row>
    <row r="10" spans="1:10" s="198" customFormat="1" ht="53.25" customHeight="1" x14ac:dyDescent="0.25">
      <c r="A10" s="607" t="s">
        <v>17</v>
      </c>
      <c r="B10" s="607" t="s">
        <v>1400</v>
      </c>
      <c r="C10" s="607" t="s">
        <v>1401</v>
      </c>
      <c r="D10" s="608" t="s">
        <v>1402</v>
      </c>
      <c r="E10" s="609" t="s">
        <v>27</v>
      </c>
      <c r="F10" s="609" t="s">
        <v>27</v>
      </c>
      <c r="G10" s="288" t="s">
        <v>1382</v>
      </c>
      <c r="H10" s="608" t="s">
        <v>1403</v>
      </c>
      <c r="I10" s="756" t="s">
        <v>1404</v>
      </c>
      <c r="J10" s="757"/>
    </row>
    <row r="11" spans="1:10" ht="53.25" customHeight="1" x14ac:dyDescent="0.25">
      <c r="A11" s="605" t="s">
        <v>17</v>
      </c>
      <c r="B11" s="605" t="s">
        <v>1400</v>
      </c>
      <c r="C11" s="605" t="s">
        <v>1401</v>
      </c>
      <c r="D11" s="610" t="s">
        <v>1405</v>
      </c>
      <c r="E11" s="606" t="s">
        <v>27</v>
      </c>
      <c r="F11" s="606" t="s">
        <v>27</v>
      </c>
      <c r="G11" s="605" t="s">
        <v>1406</v>
      </c>
      <c r="H11" s="610" t="s">
        <v>1407</v>
      </c>
      <c r="I11" s="758" t="s">
        <v>1408</v>
      </c>
      <c r="J11" s="756" t="s">
        <v>1409</v>
      </c>
    </row>
    <row r="12" spans="1:10" ht="53.25" customHeight="1" x14ac:dyDescent="0.25">
      <c r="A12" s="605" t="s">
        <v>17</v>
      </c>
      <c r="B12" s="605" t="s">
        <v>1400</v>
      </c>
      <c r="C12" s="605" t="s">
        <v>1401</v>
      </c>
      <c r="D12" s="605" t="s">
        <v>1410</v>
      </c>
      <c r="E12" s="606" t="s">
        <v>27</v>
      </c>
      <c r="F12" s="606" t="s">
        <v>27</v>
      </c>
      <c r="G12" s="605" t="s">
        <v>1406</v>
      </c>
      <c r="H12" s="610" t="s">
        <v>1411</v>
      </c>
      <c r="I12" s="758" t="s">
        <v>1412</v>
      </c>
      <c r="J12" s="756" t="s">
        <v>1413</v>
      </c>
    </row>
    <row r="13" spans="1:10" ht="53.25" customHeight="1" x14ac:dyDescent="0.25">
      <c r="A13" s="605" t="s">
        <v>17</v>
      </c>
      <c r="B13" s="605" t="s">
        <v>1400</v>
      </c>
      <c r="C13" s="605" t="s">
        <v>1401</v>
      </c>
      <c r="D13" s="605" t="s">
        <v>1414</v>
      </c>
      <c r="E13" s="606" t="s">
        <v>27</v>
      </c>
      <c r="F13" s="606" t="s">
        <v>27</v>
      </c>
      <c r="G13" s="605" t="s">
        <v>1406</v>
      </c>
      <c r="H13" s="610" t="s">
        <v>1415</v>
      </c>
      <c r="I13" s="758" t="s">
        <v>1412</v>
      </c>
      <c r="J13" s="756" t="s">
        <v>1416</v>
      </c>
    </row>
    <row r="14" spans="1:10" ht="53.25" customHeight="1" x14ac:dyDescent="0.25">
      <c r="A14" s="605" t="s">
        <v>17</v>
      </c>
      <c r="B14" s="610" t="s">
        <v>1417</v>
      </c>
      <c r="C14" s="605" t="s">
        <v>1418</v>
      </c>
      <c r="D14" s="610" t="s">
        <v>1419</v>
      </c>
      <c r="E14" s="606" t="s">
        <v>27</v>
      </c>
      <c r="F14" s="606" t="s">
        <v>27</v>
      </c>
      <c r="G14" s="605" t="s">
        <v>1406</v>
      </c>
      <c r="H14" s="610" t="s">
        <v>1420</v>
      </c>
      <c r="I14" s="758" t="s">
        <v>1421</v>
      </c>
      <c r="J14" s="756" t="s">
        <v>1409</v>
      </c>
    </row>
    <row r="15" spans="1:10" ht="53.25" customHeight="1" x14ac:dyDescent="0.25">
      <c r="A15" s="611" t="s">
        <v>17</v>
      </c>
      <c r="B15" s="286" t="s">
        <v>1379</v>
      </c>
      <c r="C15" s="611" t="s">
        <v>1418</v>
      </c>
      <c r="D15" s="612" t="s">
        <v>1422</v>
      </c>
      <c r="E15" s="606" t="s">
        <v>27</v>
      </c>
      <c r="F15" s="613" t="s">
        <v>27</v>
      </c>
      <c r="G15" s="611" t="s">
        <v>1423</v>
      </c>
      <c r="H15" s="612" t="s">
        <v>1424</v>
      </c>
      <c r="I15" s="759" t="s">
        <v>1425</v>
      </c>
      <c r="J15" s="760" t="s">
        <v>1426</v>
      </c>
    </row>
    <row r="16" spans="1:10" ht="66" customHeight="1" x14ac:dyDescent="0.25">
      <c r="A16" s="611" t="s">
        <v>17</v>
      </c>
      <c r="B16" s="612" t="s">
        <v>1427</v>
      </c>
      <c r="C16" s="611" t="s">
        <v>1418</v>
      </c>
      <c r="D16" s="612" t="s">
        <v>1428</v>
      </c>
      <c r="E16" s="606" t="s">
        <v>27</v>
      </c>
      <c r="F16" s="613" t="s">
        <v>27</v>
      </c>
      <c r="G16" s="611" t="s">
        <v>1423</v>
      </c>
      <c r="H16" s="612" t="s">
        <v>1429</v>
      </c>
      <c r="I16" s="761" t="s">
        <v>1425</v>
      </c>
      <c r="J16" s="762" t="s">
        <v>1426</v>
      </c>
    </row>
    <row r="17" spans="1:10" ht="67.5" customHeight="1" x14ac:dyDescent="0.25">
      <c r="A17" s="605" t="s">
        <v>17</v>
      </c>
      <c r="B17" s="605" t="s">
        <v>1430</v>
      </c>
      <c r="C17" s="605" t="s">
        <v>1431</v>
      </c>
      <c r="D17" s="605" t="s">
        <v>1430</v>
      </c>
      <c r="E17" s="606" t="s">
        <v>27</v>
      </c>
      <c r="F17" s="606" t="s">
        <v>27</v>
      </c>
      <c r="G17" s="286" t="s">
        <v>1382</v>
      </c>
      <c r="H17" s="605"/>
      <c r="I17" s="756"/>
      <c r="J17" s="756" t="s">
        <v>1432</v>
      </c>
    </row>
    <row r="18" spans="1:10" ht="135" customHeight="1" x14ac:dyDescent="0.25">
      <c r="A18" s="605" t="s">
        <v>17</v>
      </c>
      <c r="B18" s="605" t="s">
        <v>1433</v>
      </c>
      <c r="C18" s="605" t="s">
        <v>1434</v>
      </c>
      <c r="D18" s="610" t="s">
        <v>1435</v>
      </c>
      <c r="E18" s="606" t="s">
        <v>27</v>
      </c>
      <c r="F18" s="606" t="s">
        <v>27</v>
      </c>
      <c r="G18" s="286" t="s">
        <v>1382</v>
      </c>
      <c r="H18" s="610" t="s">
        <v>1436</v>
      </c>
      <c r="I18" s="756" t="s">
        <v>1437</v>
      </c>
      <c r="J18" s="756"/>
    </row>
    <row r="19" spans="1:10" ht="12" customHeight="1" x14ac:dyDescent="0.25">
      <c r="A19" s="671" t="s">
        <v>17</v>
      </c>
      <c r="B19" s="672" t="s">
        <v>1438</v>
      </c>
      <c r="C19" s="672" t="s">
        <v>1439</v>
      </c>
      <c r="D19" s="673" t="s">
        <v>1440</v>
      </c>
      <c r="E19" s="680" t="s">
        <v>27</v>
      </c>
      <c r="F19" s="680" t="s">
        <v>27</v>
      </c>
      <c r="G19" s="674" t="s">
        <v>1441</v>
      </c>
      <c r="H19" s="675" t="s">
        <v>1442</v>
      </c>
      <c r="I19" s="763">
        <v>20220301</v>
      </c>
      <c r="J19" s="763" t="s">
        <v>1674</v>
      </c>
    </row>
    <row r="20" spans="1:10" x14ac:dyDescent="0.25">
      <c r="A20" s="671" t="s">
        <v>17</v>
      </c>
      <c r="B20" s="676" t="s">
        <v>1443</v>
      </c>
      <c r="C20" s="676" t="s">
        <v>1439</v>
      </c>
      <c r="D20" s="677" t="s">
        <v>1443</v>
      </c>
      <c r="E20" s="681" t="s">
        <v>27</v>
      </c>
      <c r="F20" s="681" t="s">
        <v>27</v>
      </c>
      <c r="G20" s="678" t="s">
        <v>1441</v>
      </c>
      <c r="H20" s="679" t="s">
        <v>1442</v>
      </c>
      <c r="I20" s="763">
        <v>20220301</v>
      </c>
      <c r="J20" s="763" t="s">
        <v>1675</v>
      </c>
    </row>
    <row r="21" spans="1:10" x14ac:dyDescent="0.25">
      <c r="A21" s="671" t="s">
        <v>17</v>
      </c>
      <c r="B21" s="676" t="s">
        <v>1444</v>
      </c>
      <c r="C21" s="676" t="s">
        <v>1439</v>
      </c>
      <c r="D21" s="677" t="s">
        <v>1444</v>
      </c>
      <c r="E21" s="681" t="s">
        <v>27</v>
      </c>
      <c r="F21" s="681" t="s">
        <v>27</v>
      </c>
      <c r="G21" s="678" t="s">
        <v>1441</v>
      </c>
      <c r="H21" s="679" t="s">
        <v>1442</v>
      </c>
      <c r="I21" s="763">
        <v>20220301</v>
      </c>
      <c r="J21" s="763" t="s">
        <v>1676</v>
      </c>
    </row>
    <row r="22" spans="1:10" x14ac:dyDescent="0.25">
      <c r="A22" s="671" t="s">
        <v>17</v>
      </c>
      <c r="B22" s="676" t="s">
        <v>1445</v>
      </c>
      <c r="C22" s="676" t="s">
        <v>1446</v>
      </c>
      <c r="D22" s="677" t="s">
        <v>1447</v>
      </c>
      <c r="E22" s="681" t="s">
        <v>27</v>
      </c>
      <c r="F22" s="681" t="s">
        <v>27</v>
      </c>
      <c r="G22" s="678" t="s">
        <v>1448</v>
      </c>
      <c r="H22" s="679"/>
      <c r="I22" s="763">
        <v>20220301</v>
      </c>
      <c r="J22" s="764"/>
    </row>
    <row r="23" spans="1:10" ht="26.4" x14ac:dyDescent="0.25">
      <c r="A23" s="671" t="s">
        <v>17</v>
      </c>
      <c r="B23" s="672" t="s">
        <v>1795</v>
      </c>
      <c r="C23" s="672" t="s">
        <v>1449</v>
      </c>
      <c r="D23" s="673" t="s">
        <v>18</v>
      </c>
      <c r="E23" s="681" t="s">
        <v>27</v>
      </c>
      <c r="F23" s="681" t="s">
        <v>1450</v>
      </c>
      <c r="G23" s="674" t="s">
        <v>1451</v>
      </c>
      <c r="H23" s="744" t="s">
        <v>1452</v>
      </c>
      <c r="I23" s="763">
        <v>20210501</v>
      </c>
      <c r="J23" s="763"/>
    </row>
    <row r="24" spans="1:10" ht="39.6" x14ac:dyDescent="0.25">
      <c r="A24" s="755" t="s">
        <v>17</v>
      </c>
      <c r="B24" s="755" t="s">
        <v>1453</v>
      </c>
      <c r="C24" s="755" t="s">
        <v>1454</v>
      </c>
      <c r="D24" s="754" t="s">
        <v>1803</v>
      </c>
      <c r="E24" s="681" t="s">
        <v>27</v>
      </c>
      <c r="F24" s="681" t="s">
        <v>1450</v>
      </c>
      <c r="G24" s="755" t="s">
        <v>1455</v>
      </c>
      <c r="H24" s="755"/>
      <c r="I24" s="763">
        <v>2021112</v>
      </c>
      <c r="J24" s="763" t="s">
        <v>1804</v>
      </c>
    </row>
  </sheetData>
  <autoFilter ref="A4:J4" xr:uid="{00000000-0009-0000-0000-000012000000}"/>
  <dataValidations count="1">
    <dataValidation type="textLength" showInputMessage="1" showErrorMessage="1" sqref="H23" xr:uid="{00000000-0002-0000-1200-000000000000}">
      <formula1>0</formula1>
      <formula2>150</formula2>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31"/>
  <sheetViews>
    <sheetView workbookViewId="0">
      <selection activeCell="D38" sqref="D38"/>
    </sheetView>
  </sheetViews>
  <sheetFormatPr defaultColWidth="8.6640625" defaultRowHeight="13.2" x14ac:dyDescent="0.25"/>
  <cols>
    <col min="1" max="1" width="8" style="17" customWidth="1"/>
    <col min="2" max="2" width="26" style="17" customWidth="1"/>
    <col min="3" max="3" width="28" style="17" customWidth="1"/>
    <col min="4" max="4" width="19.33203125" style="17" customWidth="1"/>
    <col min="5" max="5" width="17.33203125" style="17" customWidth="1"/>
    <col min="6" max="6" width="10.44140625" style="17" customWidth="1"/>
    <col min="7" max="10" width="3.33203125" style="17" customWidth="1"/>
    <col min="11" max="21" width="3.33203125" style="17" bestFit="1" customWidth="1"/>
    <col min="22" max="22" width="3.33203125" style="17" customWidth="1"/>
    <col min="23" max="23" width="3.33203125" style="17" bestFit="1" customWidth="1"/>
    <col min="24" max="24" width="4.33203125" style="17" customWidth="1"/>
    <col min="25" max="25" width="36.44140625" style="17" customWidth="1"/>
    <col min="26" max="26" width="19.44140625" style="17" customWidth="1"/>
    <col min="27" max="16384" width="8.6640625" style="17"/>
  </cols>
  <sheetData>
    <row r="1" spans="1:25" ht="13.8" thickBot="1" x14ac:dyDescent="0.3">
      <c r="A1" s="4" t="s">
        <v>273</v>
      </c>
    </row>
    <row r="2" spans="1:25" x14ac:dyDescent="0.25">
      <c r="R2" s="958" t="s">
        <v>274</v>
      </c>
      <c r="S2" s="959"/>
      <c r="T2" s="959"/>
      <c r="U2" s="959"/>
      <c r="V2" s="959"/>
      <c r="W2" s="959"/>
      <c r="X2" s="960"/>
      <c r="Y2" s="48" t="s">
        <v>2</v>
      </c>
    </row>
    <row r="3" spans="1:25" ht="13.8" thickBot="1" x14ac:dyDescent="0.3">
      <c r="A3" s="18"/>
      <c r="B3" s="19"/>
      <c r="C3" s="19"/>
      <c r="D3" s="19"/>
      <c r="E3" s="19"/>
      <c r="F3" s="19"/>
      <c r="G3" s="19"/>
      <c r="H3" s="19"/>
      <c r="I3" s="19"/>
      <c r="J3" s="19"/>
      <c r="K3" s="19"/>
      <c r="L3" s="19"/>
      <c r="M3" s="19"/>
      <c r="N3" s="19"/>
      <c r="O3" s="19"/>
      <c r="P3" s="19"/>
      <c r="Q3" s="19"/>
      <c r="R3" s="961" t="s">
        <v>275</v>
      </c>
      <c r="S3" s="962"/>
      <c r="T3" s="962"/>
      <c r="U3" s="962"/>
      <c r="V3" s="962"/>
      <c r="W3" s="962"/>
      <c r="X3" s="963"/>
      <c r="Y3" s="166" t="s">
        <v>276</v>
      </c>
    </row>
    <row r="4" spans="1:25" ht="22.5" customHeight="1" x14ac:dyDescent="0.25">
      <c r="A4" s="949" t="s">
        <v>4</v>
      </c>
      <c r="B4" s="950" t="s">
        <v>6</v>
      </c>
      <c r="C4" s="950" t="s">
        <v>7</v>
      </c>
      <c r="D4" s="950" t="s">
        <v>8</v>
      </c>
      <c r="E4" s="950" t="s">
        <v>9</v>
      </c>
      <c r="F4" s="944" t="s">
        <v>277</v>
      </c>
      <c r="G4" s="946" t="s">
        <v>278</v>
      </c>
      <c r="H4" s="947"/>
      <c r="I4" s="948"/>
      <c r="J4" s="949" t="s">
        <v>279</v>
      </c>
      <c r="K4" s="950"/>
      <c r="L4" s="951"/>
      <c r="M4" s="949" t="s">
        <v>280</v>
      </c>
      <c r="N4" s="950"/>
      <c r="O4" s="951"/>
      <c r="P4" s="949" t="s">
        <v>281</v>
      </c>
      <c r="Q4" s="950"/>
      <c r="R4" s="955"/>
      <c r="S4" s="956" t="s">
        <v>282</v>
      </c>
      <c r="T4" s="957"/>
      <c r="U4" s="955"/>
      <c r="V4" s="956" t="s">
        <v>283</v>
      </c>
      <c r="W4" s="957"/>
      <c r="X4" s="955"/>
      <c r="Y4" s="5" t="s">
        <v>15</v>
      </c>
    </row>
    <row r="5" spans="1:25" ht="60.75" customHeight="1" x14ac:dyDescent="0.25">
      <c r="A5" s="952"/>
      <c r="B5" s="953"/>
      <c r="C5" s="953"/>
      <c r="D5" s="953"/>
      <c r="E5" s="954"/>
      <c r="F5" s="945"/>
      <c r="G5" s="211">
        <v>2020</v>
      </c>
      <c r="H5" s="212">
        <v>2021</v>
      </c>
      <c r="I5" s="213"/>
      <c r="J5" s="211">
        <v>2020</v>
      </c>
      <c r="K5" s="212">
        <v>2021</v>
      </c>
      <c r="L5" s="213"/>
      <c r="M5" s="211">
        <v>2020</v>
      </c>
      <c r="N5" s="212">
        <v>2021</v>
      </c>
      <c r="O5" s="213"/>
      <c r="P5" s="211">
        <v>2020</v>
      </c>
      <c r="Q5" s="212">
        <v>2021</v>
      </c>
      <c r="R5" s="213"/>
      <c r="S5" s="211">
        <v>2020</v>
      </c>
      <c r="T5" s="212">
        <v>2021</v>
      </c>
      <c r="U5" s="213"/>
      <c r="V5" s="211">
        <v>2020</v>
      </c>
      <c r="W5" s="212">
        <v>2021</v>
      </c>
      <c r="X5" s="214"/>
      <c r="Y5" s="167"/>
    </row>
    <row r="6" spans="1:25" ht="47.25" customHeight="1" x14ac:dyDescent="0.25">
      <c r="A6" s="106" t="s">
        <v>17</v>
      </c>
      <c r="B6" s="107" t="s">
        <v>284</v>
      </c>
      <c r="C6" s="108" t="s">
        <v>88</v>
      </c>
      <c r="D6" s="299" t="s">
        <v>285</v>
      </c>
      <c r="E6" s="118" t="s">
        <v>89</v>
      </c>
      <c r="F6" s="111" t="s">
        <v>286</v>
      </c>
      <c r="G6" s="114" t="s">
        <v>287</v>
      </c>
      <c r="H6" s="114" t="s">
        <v>287</v>
      </c>
      <c r="I6" s="112"/>
      <c r="J6" s="349" t="s">
        <v>287</v>
      </c>
      <c r="K6" s="349" t="s">
        <v>287</v>
      </c>
      <c r="L6" s="112"/>
      <c r="M6" s="349" t="s">
        <v>287</v>
      </c>
      <c r="N6" s="349" t="s">
        <v>287</v>
      </c>
      <c r="O6" s="112"/>
      <c r="P6" s="349" t="s">
        <v>287</v>
      </c>
      <c r="Q6" s="349" t="s">
        <v>287</v>
      </c>
      <c r="R6" s="112"/>
      <c r="S6" s="113"/>
      <c r="T6" s="113"/>
      <c r="U6" s="113"/>
      <c r="V6" s="115" t="s">
        <v>288</v>
      </c>
      <c r="W6" s="116"/>
      <c r="X6" s="117"/>
      <c r="Y6" s="110" t="s">
        <v>289</v>
      </c>
    </row>
    <row r="7" spans="1:25" x14ac:dyDescent="0.25">
      <c r="A7" s="350" t="s">
        <v>17</v>
      </c>
      <c r="B7" s="351" t="s">
        <v>23</v>
      </c>
      <c r="C7" s="350" t="s">
        <v>88</v>
      </c>
      <c r="D7" s="352" t="s">
        <v>290</v>
      </c>
      <c r="E7" s="302" t="s">
        <v>291</v>
      </c>
      <c r="F7" s="353" t="s">
        <v>31</v>
      </c>
      <c r="G7" s="349" t="s">
        <v>287</v>
      </c>
      <c r="H7" s="349" t="s">
        <v>287</v>
      </c>
      <c r="I7" s="349"/>
      <c r="J7" s="349" t="s">
        <v>287</v>
      </c>
      <c r="K7" s="349" t="s">
        <v>287</v>
      </c>
      <c r="L7" s="349"/>
      <c r="M7" s="349" t="s">
        <v>287</v>
      </c>
      <c r="N7" s="349" t="s">
        <v>287</v>
      </c>
      <c r="O7" s="349"/>
      <c r="P7" s="349" t="s">
        <v>287</v>
      </c>
      <c r="Q7" s="349" t="s">
        <v>287</v>
      </c>
      <c r="R7" s="349"/>
      <c r="S7" s="349" t="s">
        <v>287</v>
      </c>
      <c r="T7" s="349" t="s">
        <v>287</v>
      </c>
      <c r="U7" s="349"/>
      <c r="V7" s="354"/>
      <c r="W7" s="354"/>
      <c r="X7" s="355"/>
      <c r="Y7" s="215"/>
    </row>
    <row r="8" spans="1:25" x14ac:dyDescent="0.25">
      <c r="A8" s="350" t="s">
        <v>17</v>
      </c>
      <c r="B8" s="356" t="s">
        <v>292</v>
      </c>
      <c r="C8" s="350" t="s">
        <v>88</v>
      </c>
      <c r="D8" s="350" t="s">
        <v>25</v>
      </c>
      <c r="E8" s="303" t="s">
        <v>293</v>
      </c>
      <c r="F8" s="353" t="s">
        <v>294</v>
      </c>
      <c r="G8" s="349" t="s">
        <v>287</v>
      </c>
      <c r="H8" s="349" t="s">
        <v>287</v>
      </c>
      <c r="I8" s="349"/>
      <c r="J8" s="349" t="s">
        <v>287</v>
      </c>
      <c r="K8" s="349" t="s">
        <v>287</v>
      </c>
      <c r="L8" s="349"/>
      <c r="M8" s="349" t="s">
        <v>287</v>
      </c>
      <c r="N8" s="349" t="s">
        <v>287</v>
      </c>
      <c r="O8" s="349"/>
      <c r="P8" s="349" t="s">
        <v>287</v>
      </c>
      <c r="Q8" s="349" t="s">
        <v>287</v>
      </c>
      <c r="R8" s="349"/>
      <c r="S8" s="349" t="s">
        <v>287</v>
      </c>
      <c r="T8" s="349" t="s">
        <v>287</v>
      </c>
      <c r="U8" s="349"/>
      <c r="V8" s="354"/>
      <c r="W8" s="354"/>
      <c r="X8" s="355"/>
      <c r="Y8" s="215"/>
    </row>
    <row r="9" spans="1:25" x14ac:dyDescent="0.25">
      <c r="A9" s="350" t="s">
        <v>17</v>
      </c>
      <c r="B9" s="357" t="s">
        <v>292</v>
      </c>
      <c r="C9" s="350" t="s">
        <v>88</v>
      </c>
      <c r="D9" s="350" t="s">
        <v>25</v>
      </c>
      <c r="E9" s="303" t="s">
        <v>93</v>
      </c>
      <c r="F9" s="353" t="s">
        <v>294</v>
      </c>
      <c r="G9" s="349" t="s">
        <v>287</v>
      </c>
      <c r="H9" s="349" t="s">
        <v>287</v>
      </c>
      <c r="I9" s="349"/>
      <c r="J9" s="349" t="s">
        <v>287</v>
      </c>
      <c r="K9" s="349" t="s">
        <v>287</v>
      </c>
      <c r="L9" s="349"/>
      <c r="M9" s="349" t="s">
        <v>287</v>
      </c>
      <c r="N9" s="349" t="s">
        <v>287</v>
      </c>
      <c r="O9" s="349"/>
      <c r="P9" s="349" t="s">
        <v>287</v>
      </c>
      <c r="Q9" s="349" t="s">
        <v>287</v>
      </c>
      <c r="R9" s="349"/>
      <c r="S9" s="349" t="s">
        <v>287</v>
      </c>
      <c r="T9" s="349" t="s">
        <v>287</v>
      </c>
      <c r="U9" s="349"/>
      <c r="V9" s="354"/>
      <c r="W9" s="354"/>
      <c r="X9" s="355"/>
      <c r="Y9" s="215"/>
    </row>
    <row r="10" spans="1:25" ht="21" x14ac:dyDescent="0.25">
      <c r="A10" s="216" t="s">
        <v>17</v>
      </c>
      <c r="B10" s="357" t="s">
        <v>292</v>
      </c>
      <c r="C10" s="350" t="s">
        <v>88</v>
      </c>
      <c r="D10" s="350" t="s">
        <v>25</v>
      </c>
      <c r="E10" s="305">
        <v>30</v>
      </c>
      <c r="F10" s="353" t="s">
        <v>295</v>
      </c>
      <c r="G10" s="349" t="s">
        <v>287</v>
      </c>
      <c r="H10" s="349" t="s">
        <v>287</v>
      </c>
      <c r="I10" s="349"/>
      <c r="J10" s="349" t="s">
        <v>287</v>
      </c>
      <c r="K10" s="349" t="s">
        <v>287</v>
      </c>
      <c r="L10" s="349"/>
      <c r="M10" s="349" t="s">
        <v>287</v>
      </c>
      <c r="N10" s="349" t="s">
        <v>287</v>
      </c>
      <c r="O10" s="349"/>
      <c r="P10" s="349" t="s">
        <v>287</v>
      </c>
      <c r="Q10" s="349" t="s">
        <v>287</v>
      </c>
      <c r="R10" s="349"/>
      <c r="S10" s="349" t="s">
        <v>287</v>
      </c>
      <c r="T10" s="349" t="s">
        <v>287</v>
      </c>
      <c r="U10" s="353"/>
      <c r="V10" s="358" t="s">
        <v>288</v>
      </c>
      <c r="W10" s="358"/>
      <c r="X10" s="217"/>
      <c r="Y10" s="359" t="s">
        <v>296</v>
      </c>
    </row>
    <row r="11" spans="1:25" ht="46.5" customHeight="1" x14ac:dyDescent="0.25">
      <c r="A11" s="216" t="s">
        <v>17</v>
      </c>
      <c r="B11" s="357" t="s">
        <v>99</v>
      </c>
      <c r="C11" s="350" t="s">
        <v>88</v>
      </c>
      <c r="D11" s="350" t="s">
        <v>25</v>
      </c>
      <c r="E11" s="303" t="s">
        <v>89</v>
      </c>
      <c r="F11" s="353" t="s">
        <v>31</v>
      </c>
      <c r="G11" s="349" t="s">
        <v>287</v>
      </c>
      <c r="H11" s="349" t="s">
        <v>287</v>
      </c>
      <c r="I11" s="349"/>
      <c r="J11" s="349" t="s">
        <v>287</v>
      </c>
      <c r="K11" s="349" t="s">
        <v>287</v>
      </c>
      <c r="L11" s="349"/>
      <c r="M11" s="349" t="s">
        <v>287</v>
      </c>
      <c r="N11" s="349" t="s">
        <v>287</v>
      </c>
      <c r="O11" s="349"/>
      <c r="P11" s="349" t="s">
        <v>287</v>
      </c>
      <c r="Q11" s="349" t="s">
        <v>287</v>
      </c>
      <c r="R11" s="349"/>
      <c r="S11" s="349" t="s">
        <v>287</v>
      </c>
      <c r="T11" s="349" t="s">
        <v>287</v>
      </c>
      <c r="U11" s="353"/>
      <c r="V11" s="358" t="s">
        <v>288</v>
      </c>
      <c r="W11" s="358"/>
      <c r="X11" s="217"/>
      <c r="Y11" s="359" t="s">
        <v>297</v>
      </c>
    </row>
    <row r="12" spans="1:25" x14ac:dyDescent="0.25">
      <c r="A12" s="350" t="s">
        <v>17</v>
      </c>
      <c r="B12" s="356" t="s">
        <v>298</v>
      </c>
      <c r="C12" s="350" t="s">
        <v>88</v>
      </c>
      <c r="D12" s="350" t="s">
        <v>25</v>
      </c>
      <c r="E12" s="303" t="s">
        <v>91</v>
      </c>
      <c r="F12" s="353" t="s">
        <v>294</v>
      </c>
      <c r="G12" s="349" t="s">
        <v>287</v>
      </c>
      <c r="H12" s="349" t="s">
        <v>287</v>
      </c>
      <c r="I12" s="349"/>
      <c r="J12" s="349" t="s">
        <v>287</v>
      </c>
      <c r="K12" s="349" t="s">
        <v>287</v>
      </c>
      <c r="L12" s="349"/>
      <c r="M12" s="349" t="s">
        <v>287</v>
      </c>
      <c r="N12" s="349" t="s">
        <v>287</v>
      </c>
      <c r="O12" s="349"/>
      <c r="P12" s="349" t="s">
        <v>287</v>
      </c>
      <c r="Q12" s="349" t="s">
        <v>287</v>
      </c>
      <c r="R12" s="349"/>
      <c r="S12" s="349" t="s">
        <v>287</v>
      </c>
      <c r="T12" s="349" t="s">
        <v>287</v>
      </c>
      <c r="U12" s="349"/>
      <c r="V12" s="354"/>
      <c r="W12" s="354"/>
      <c r="X12" s="355"/>
      <c r="Y12" s="215"/>
    </row>
    <row r="13" spans="1:25" x14ac:dyDescent="0.25">
      <c r="A13" s="350" t="s">
        <v>17</v>
      </c>
      <c r="B13" s="356" t="s">
        <v>298</v>
      </c>
      <c r="C13" s="350" t="s">
        <v>88</v>
      </c>
      <c r="D13" s="350" t="s">
        <v>25</v>
      </c>
      <c r="E13" s="303" t="s">
        <v>102</v>
      </c>
      <c r="F13" s="353" t="s">
        <v>294</v>
      </c>
      <c r="G13" s="349" t="s">
        <v>287</v>
      </c>
      <c r="H13" s="349" t="s">
        <v>287</v>
      </c>
      <c r="I13" s="349"/>
      <c r="J13" s="349" t="s">
        <v>287</v>
      </c>
      <c r="K13" s="349" t="s">
        <v>287</v>
      </c>
      <c r="L13" s="349"/>
      <c r="M13" s="349" t="s">
        <v>287</v>
      </c>
      <c r="N13" s="349" t="s">
        <v>287</v>
      </c>
      <c r="O13" s="349"/>
      <c r="P13" s="349" t="s">
        <v>287</v>
      </c>
      <c r="Q13" s="349" t="s">
        <v>287</v>
      </c>
      <c r="R13" s="349"/>
      <c r="S13" s="349" t="s">
        <v>287</v>
      </c>
      <c r="T13" s="349" t="s">
        <v>287</v>
      </c>
      <c r="U13" s="349"/>
      <c r="V13" s="354"/>
      <c r="W13" s="354"/>
      <c r="X13" s="355"/>
      <c r="Y13" s="215"/>
    </row>
    <row r="14" spans="1:25" x14ac:dyDescent="0.25">
      <c r="A14" s="216" t="s">
        <v>17</v>
      </c>
      <c r="B14" s="357" t="s">
        <v>299</v>
      </c>
      <c r="C14" s="350" t="s">
        <v>88</v>
      </c>
      <c r="D14" s="350" t="s">
        <v>25</v>
      </c>
      <c r="E14" s="303" t="s">
        <v>89</v>
      </c>
      <c r="F14" s="353" t="s">
        <v>294</v>
      </c>
      <c r="G14" s="349" t="s">
        <v>287</v>
      </c>
      <c r="H14" s="349" t="s">
        <v>287</v>
      </c>
      <c r="I14" s="349"/>
      <c r="J14" s="349" t="s">
        <v>287</v>
      </c>
      <c r="K14" s="349" t="s">
        <v>287</v>
      </c>
      <c r="L14" s="349"/>
      <c r="M14" s="349" t="s">
        <v>287</v>
      </c>
      <c r="N14" s="349" t="s">
        <v>287</v>
      </c>
      <c r="O14" s="349"/>
      <c r="P14" s="349" t="s">
        <v>287</v>
      </c>
      <c r="Q14" s="349" t="s">
        <v>287</v>
      </c>
      <c r="R14" s="349"/>
      <c r="S14" s="349" t="s">
        <v>287</v>
      </c>
      <c r="T14" s="349" t="s">
        <v>287</v>
      </c>
      <c r="U14" s="353"/>
      <c r="V14" s="358" t="s">
        <v>288</v>
      </c>
      <c r="W14" s="358"/>
      <c r="X14" s="217"/>
      <c r="Y14" s="218" t="s">
        <v>300</v>
      </c>
    </row>
    <row r="15" spans="1:25" ht="42" customHeight="1" x14ac:dyDescent="0.25">
      <c r="A15" s="350" t="s">
        <v>17</v>
      </c>
      <c r="B15" s="351" t="s">
        <v>42</v>
      </c>
      <c r="C15" s="350" t="s">
        <v>88</v>
      </c>
      <c r="D15" s="350" t="s">
        <v>25</v>
      </c>
      <c r="E15" s="303" t="s">
        <v>301</v>
      </c>
      <c r="F15" s="353" t="s">
        <v>19</v>
      </c>
      <c r="G15" s="354"/>
      <c r="H15" s="354"/>
      <c r="I15" s="354"/>
      <c r="J15" s="354"/>
      <c r="K15" s="354"/>
      <c r="L15" s="354"/>
      <c r="M15" s="354"/>
      <c r="N15" s="354"/>
      <c r="O15" s="354"/>
      <c r="P15" s="354"/>
      <c r="Q15" s="354"/>
      <c r="R15" s="354"/>
      <c r="S15" s="354"/>
      <c r="T15" s="354"/>
      <c r="U15" s="354"/>
      <c r="V15" s="354"/>
      <c r="W15" s="354"/>
      <c r="X15" s="355"/>
      <c r="Y15" s="219" t="s">
        <v>302</v>
      </c>
    </row>
    <row r="16" spans="1:25" ht="42" customHeight="1" x14ac:dyDescent="0.25">
      <c r="A16" s="350" t="s">
        <v>17</v>
      </c>
      <c r="B16" s="351" t="s">
        <v>42</v>
      </c>
      <c r="C16" s="350" t="s">
        <v>52</v>
      </c>
      <c r="D16" s="350" t="s">
        <v>303</v>
      </c>
      <c r="E16" s="303" t="s">
        <v>53</v>
      </c>
      <c r="F16" s="353" t="s">
        <v>19</v>
      </c>
      <c r="G16" s="354"/>
      <c r="H16" s="354"/>
      <c r="I16" s="354"/>
      <c r="J16" s="354"/>
      <c r="K16" s="354"/>
      <c r="L16" s="354"/>
      <c r="M16" s="354"/>
      <c r="N16" s="354"/>
      <c r="O16" s="354"/>
      <c r="P16" s="354"/>
      <c r="Q16" s="354"/>
      <c r="R16" s="354"/>
      <c r="S16" s="354"/>
      <c r="T16" s="354"/>
      <c r="U16" s="354"/>
      <c r="V16" s="354"/>
      <c r="W16" s="354"/>
      <c r="X16" s="355"/>
      <c r="Y16" s="219" t="s">
        <v>304</v>
      </c>
    </row>
    <row r="17" spans="1:25" ht="42" customHeight="1" x14ac:dyDescent="0.25">
      <c r="A17" s="350" t="s">
        <v>17</v>
      </c>
      <c r="B17" s="351" t="s">
        <v>110</v>
      </c>
      <c r="C17" s="350" t="s">
        <v>88</v>
      </c>
      <c r="D17" s="350" t="s">
        <v>25</v>
      </c>
      <c r="E17" s="303" t="s">
        <v>301</v>
      </c>
      <c r="F17" s="353" t="s">
        <v>19</v>
      </c>
      <c r="G17" s="354"/>
      <c r="H17" s="354"/>
      <c r="I17" s="354"/>
      <c r="J17" s="354"/>
      <c r="K17" s="354"/>
      <c r="L17" s="354"/>
      <c r="M17" s="354"/>
      <c r="N17" s="354"/>
      <c r="O17" s="354"/>
      <c r="P17" s="354"/>
      <c r="Q17" s="354"/>
      <c r="R17" s="354"/>
      <c r="S17" s="354"/>
      <c r="T17" s="354"/>
      <c r="U17" s="354"/>
      <c r="V17" s="354"/>
      <c r="W17" s="354"/>
      <c r="X17" s="355"/>
      <c r="Y17" s="219" t="s">
        <v>305</v>
      </c>
    </row>
    <row r="18" spans="1:25" x14ac:dyDescent="0.25">
      <c r="A18" s="350" t="s">
        <v>17</v>
      </c>
      <c r="B18" s="356" t="s">
        <v>306</v>
      </c>
      <c r="C18" s="350" t="s">
        <v>88</v>
      </c>
      <c r="D18" s="350" t="s">
        <v>25</v>
      </c>
      <c r="E18" s="303" t="s">
        <v>89</v>
      </c>
      <c r="F18" s="353" t="s">
        <v>294</v>
      </c>
      <c r="G18" s="349" t="s">
        <v>287</v>
      </c>
      <c r="H18" s="349" t="s">
        <v>287</v>
      </c>
      <c r="I18" s="349"/>
      <c r="J18" s="349" t="s">
        <v>287</v>
      </c>
      <c r="K18" s="349" t="s">
        <v>287</v>
      </c>
      <c r="L18" s="349"/>
      <c r="M18" s="349" t="s">
        <v>287</v>
      </c>
      <c r="N18" s="349" t="s">
        <v>287</v>
      </c>
      <c r="O18" s="349"/>
      <c r="P18" s="349" t="s">
        <v>287</v>
      </c>
      <c r="Q18" s="349" t="s">
        <v>287</v>
      </c>
      <c r="R18" s="349"/>
      <c r="S18" s="349" t="s">
        <v>287</v>
      </c>
      <c r="T18" s="349" t="s">
        <v>287</v>
      </c>
      <c r="U18" s="349"/>
      <c r="V18" s="354"/>
      <c r="W18" s="354"/>
      <c r="X18" s="355"/>
      <c r="Y18" s="215"/>
    </row>
    <row r="19" spans="1:25" ht="38.25" customHeight="1" x14ac:dyDescent="0.25">
      <c r="A19" s="216" t="s">
        <v>17</v>
      </c>
      <c r="B19" s="357" t="s">
        <v>284</v>
      </c>
      <c r="C19" s="350" t="s">
        <v>307</v>
      </c>
      <c r="D19" s="299" t="s">
        <v>285</v>
      </c>
      <c r="E19" s="303" t="s">
        <v>53</v>
      </c>
      <c r="F19" s="353" t="s">
        <v>31</v>
      </c>
      <c r="G19" s="114" t="s">
        <v>287</v>
      </c>
      <c r="H19" s="114" t="s">
        <v>287</v>
      </c>
      <c r="I19" s="114"/>
      <c r="J19" s="349" t="s">
        <v>287</v>
      </c>
      <c r="K19" s="349" t="s">
        <v>287</v>
      </c>
      <c r="L19" s="114"/>
      <c r="M19" s="114" t="s">
        <v>287</v>
      </c>
      <c r="N19" s="114" t="s">
        <v>287</v>
      </c>
      <c r="O19" s="114"/>
      <c r="P19" s="114" t="s">
        <v>287</v>
      </c>
      <c r="Q19" s="114" t="s">
        <v>287</v>
      </c>
      <c r="R19" s="349"/>
      <c r="S19" s="354"/>
      <c r="T19" s="354"/>
      <c r="U19" s="355"/>
      <c r="V19" s="358" t="s">
        <v>288</v>
      </c>
      <c r="W19" s="358"/>
      <c r="X19" s="217"/>
      <c r="Y19" s="109" t="s">
        <v>308</v>
      </c>
    </row>
    <row r="20" spans="1:25" ht="14.25" customHeight="1" x14ac:dyDescent="0.25">
      <c r="A20" s="350" t="s">
        <v>17</v>
      </c>
      <c r="B20" s="356" t="s">
        <v>292</v>
      </c>
      <c r="C20" s="350" t="s">
        <v>52</v>
      </c>
      <c r="D20" s="350" t="s">
        <v>25</v>
      </c>
      <c r="E20" s="303" t="s">
        <v>53</v>
      </c>
      <c r="F20" s="360" t="s">
        <v>294</v>
      </c>
      <c r="G20" s="349" t="s">
        <v>287</v>
      </c>
      <c r="H20" s="349" t="s">
        <v>287</v>
      </c>
      <c r="I20" s="349"/>
      <c r="J20" s="349" t="s">
        <v>287</v>
      </c>
      <c r="K20" s="349" t="s">
        <v>287</v>
      </c>
      <c r="L20" s="349"/>
      <c r="M20" s="349" t="s">
        <v>287</v>
      </c>
      <c r="N20" s="349" t="s">
        <v>287</v>
      </c>
      <c r="O20" s="349"/>
      <c r="P20" s="349" t="s">
        <v>287</v>
      </c>
      <c r="Q20" s="349" t="s">
        <v>287</v>
      </c>
      <c r="R20" s="349"/>
      <c r="S20" s="349" t="s">
        <v>287</v>
      </c>
      <c r="T20" s="349" t="s">
        <v>287</v>
      </c>
      <c r="U20" s="349"/>
      <c r="V20" s="354"/>
      <c r="W20" s="354"/>
      <c r="X20" s="355"/>
      <c r="Y20" s="215"/>
    </row>
    <row r="21" spans="1:25" ht="14.25" customHeight="1" x14ac:dyDescent="0.25">
      <c r="A21" s="350" t="s">
        <v>17</v>
      </c>
      <c r="B21" s="356" t="s">
        <v>298</v>
      </c>
      <c r="C21" s="350" t="s">
        <v>52</v>
      </c>
      <c r="D21" s="350" t="s">
        <v>25</v>
      </c>
      <c r="E21" s="303" t="s">
        <v>60</v>
      </c>
      <c r="F21" s="361" t="s">
        <v>294</v>
      </c>
      <c r="G21" s="349" t="s">
        <v>287</v>
      </c>
      <c r="H21" s="349" t="s">
        <v>287</v>
      </c>
      <c r="I21" s="349"/>
      <c r="J21" s="349" t="s">
        <v>287</v>
      </c>
      <c r="K21" s="349" t="s">
        <v>287</v>
      </c>
      <c r="L21" s="349"/>
      <c r="M21" s="349" t="s">
        <v>287</v>
      </c>
      <c r="N21" s="349" t="s">
        <v>287</v>
      </c>
      <c r="O21" s="349"/>
      <c r="P21" s="349" t="s">
        <v>287</v>
      </c>
      <c r="Q21" s="349" t="s">
        <v>287</v>
      </c>
      <c r="R21" s="349"/>
      <c r="S21" s="349" t="s">
        <v>287</v>
      </c>
      <c r="T21" s="349" t="s">
        <v>287</v>
      </c>
      <c r="U21" s="349"/>
      <c r="V21" s="304"/>
      <c r="W21" s="304"/>
      <c r="X21" s="362"/>
      <c r="Y21" s="215"/>
    </row>
    <row r="22" spans="1:25" ht="14.25" customHeight="1" x14ac:dyDescent="0.25">
      <c r="A22" s="350" t="s">
        <v>17</v>
      </c>
      <c r="B22" s="357" t="s">
        <v>298</v>
      </c>
      <c r="C22" s="350" t="s">
        <v>52</v>
      </c>
      <c r="D22" s="350" t="s">
        <v>25</v>
      </c>
      <c r="E22" s="303" t="s">
        <v>63</v>
      </c>
      <c r="F22" s="361" t="s">
        <v>294</v>
      </c>
      <c r="G22" s="349" t="s">
        <v>287</v>
      </c>
      <c r="H22" s="349" t="s">
        <v>287</v>
      </c>
      <c r="I22" s="349"/>
      <c r="J22" s="349" t="s">
        <v>287</v>
      </c>
      <c r="K22" s="349" t="s">
        <v>287</v>
      </c>
      <c r="L22" s="349"/>
      <c r="M22" s="349" t="s">
        <v>287</v>
      </c>
      <c r="N22" s="349" t="s">
        <v>287</v>
      </c>
      <c r="O22" s="349"/>
      <c r="P22" s="349" t="s">
        <v>287</v>
      </c>
      <c r="Q22" s="349" t="s">
        <v>287</v>
      </c>
      <c r="R22" s="349"/>
      <c r="S22" s="349" t="s">
        <v>287</v>
      </c>
      <c r="T22" s="349" t="s">
        <v>287</v>
      </c>
      <c r="U22" s="349"/>
      <c r="V22" s="304"/>
      <c r="W22" s="304"/>
      <c r="X22" s="362"/>
      <c r="Y22" s="215"/>
    </row>
    <row r="23" spans="1:25" ht="14.25" customHeight="1" x14ac:dyDescent="0.25">
      <c r="A23" s="350" t="s">
        <v>17</v>
      </c>
      <c r="B23" s="357" t="s">
        <v>309</v>
      </c>
      <c r="C23" s="350" t="s">
        <v>52</v>
      </c>
      <c r="D23" s="350" t="s">
        <v>25</v>
      </c>
      <c r="E23" s="303" t="s">
        <v>53</v>
      </c>
      <c r="F23" s="361" t="s">
        <v>294</v>
      </c>
      <c r="G23" s="349" t="s">
        <v>287</v>
      </c>
      <c r="H23" s="349" t="s">
        <v>287</v>
      </c>
      <c r="I23" s="349"/>
      <c r="J23" s="349" t="s">
        <v>287</v>
      </c>
      <c r="K23" s="349" t="s">
        <v>287</v>
      </c>
      <c r="L23" s="349"/>
      <c r="M23" s="349" t="s">
        <v>287</v>
      </c>
      <c r="N23" s="349" t="s">
        <v>287</v>
      </c>
      <c r="O23" s="349"/>
      <c r="P23" s="349" t="s">
        <v>287</v>
      </c>
      <c r="Q23" s="349" t="s">
        <v>287</v>
      </c>
      <c r="R23" s="349"/>
      <c r="S23" s="349" t="s">
        <v>287</v>
      </c>
      <c r="T23" s="349" t="s">
        <v>287</v>
      </c>
      <c r="U23" s="349"/>
      <c r="V23" s="304"/>
      <c r="W23" s="304"/>
      <c r="X23" s="362"/>
      <c r="Y23" s="215"/>
    </row>
    <row r="24" spans="1:25" ht="14.25" customHeight="1" x14ac:dyDescent="0.25">
      <c r="A24" s="350" t="s">
        <v>17</v>
      </c>
      <c r="B24" s="357" t="s">
        <v>310</v>
      </c>
      <c r="C24" s="350" t="s">
        <v>52</v>
      </c>
      <c r="D24" s="350" t="s">
        <v>25</v>
      </c>
      <c r="E24" s="303" t="s">
        <v>311</v>
      </c>
      <c r="F24" s="361" t="s">
        <v>31</v>
      </c>
      <c r="G24" s="349" t="s">
        <v>287</v>
      </c>
      <c r="H24" s="349" t="s">
        <v>287</v>
      </c>
      <c r="I24" s="349"/>
      <c r="J24" s="349" t="s">
        <v>287</v>
      </c>
      <c r="K24" s="349" t="s">
        <v>287</v>
      </c>
      <c r="L24" s="349"/>
      <c r="M24" s="349" t="s">
        <v>287</v>
      </c>
      <c r="N24" s="349" t="s">
        <v>287</v>
      </c>
      <c r="O24" s="349"/>
      <c r="P24" s="349" t="s">
        <v>287</v>
      </c>
      <c r="Q24" s="349" t="s">
        <v>287</v>
      </c>
      <c r="R24" s="349"/>
      <c r="S24" s="349" t="s">
        <v>287</v>
      </c>
      <c r="T24" s="349" t="s">
        <v>287</v>
      </c>
      <c r="U24" s="349"/>
      <c r="V24" s="304"/>
      <c r="W24" s="304"/>
      <c r="X24" s="362"/>
      <c r="Y24" s="218" t="s">
        <v>312</v>
      </c>
    </row>
    <row r="25" spans="1:25" ht="14.25" customHeight="1" x14ac:dyDescent="0.25">
      <c r="A25" s="350" t="s">
        <v>17</v>
      </c>
      <c r="B25" s="357" t="s">
        <v>313</v>
      </c>
      <c r="C25" s="350" t="s">
        <v>52</v>
      </c>
      <c r="D25" s="350" t="s">
        <v>25</v>
      </c>
      <c r="E25" s="303" t="s">
        <v>73</v>
      </c>
      <c r="F25" s="361" t="s">
        <v>294</v>
      </c>
      <c r="G25" s="349" t="s">
        <v>287</v>
      </c>
      <c r="H25" s="349" t="s">
        <v>287</v>
      </c>
      <c r="I25" s="349"/>
      <c r="J25" s="363" t="s">
        <v>314</v>
      </c>
      <c r="K25" s="364"/>
      <c r="L25" s="365"/>
      <c r="M25" s="349" t="s">
        <v>287</v>
      </c>
      <c r="N25" s="349" t="s">
        <v>287</v>
      </c>
      <c r="O25" s="349"/>
      <c r="P25" s="349" t="s">
        <v>287</v>
      </c>
      <c r="Q25" s="349" t="s">
        <v>287</v>
      </c>
      <c r="R25" s="349"/>
      <c r="S25" s="349" t="s">
        <v>287</v>
      </c>
      <c r="T25" s="349" t="s">
        <v>287</v>
      </c>
      <c r="U25" s="349"/>
      <c r="V25" s="304"/>
      <c r="W25" s="304"/>
      <c r="X25" s="362"/>
      <c r="Y25" s="218"/>
    </row>
    <row r="26" spans="1:25" ht="14.25" customHeight="1" x14ac:dyDescent="0.25">
      <c r="A26" s="350" t="s">
        <v>17</v>
      </c>
      <c r="B26" s="356" t="s">
        <v>315</v>
      </c>
      <c r="C26" s="350" t="s">
        <v>52</v>
      </c>
      <c r="D26" s="350" t="s">
        <v>25</v>
      </c>
      <c r="E26" s="303" t="s">
        <v>316</v>
      </c>
      <c r="F26" s="361" t="s">
        <v>294</v>
      </c>
      <c r="G26" s="349" t="s">
        <v>287</v>
      </c>
      <c r="H26" s="349" t="s">
        <v>287</v>
      </c>
      <c r="I26" s="349"/>
      <c r="J26" s="363" t="s">
        <v>314</v>
      </c>
      <c r="K26" s="364"/>
      <c r="L26" s="365"/>
      <c r="M26" s="349" t="s">
        <v>287</v>
      </c>
      <c r="N26" s="349" t="s">
        <v>287</v>
      </c>
      <c r="O26" s="349"/>
      <c r="P26" s="349" t="s">
        <v>287</v>
      </c>
      <c r="Q26" s="349" t="s">
        <v>287</v>
      </c>
      <c r="R26" s="349"/>
      <c r="S26" s="349" t="s">
        <v>287</v>
      </c>
      <c r="T26" s="349" t="s">
        <v>287</v>
      </c>
      <c r="U26" s="349"/>
      <c r="V26" s="304"/>
      <c r="W26" s="304"/>
      <c r="X26" s="362"/>
      <c r="Y26" s="218"/>
    </row>
    <row r="27" spans="1:25" ht="14.25" customHeight="1" x14ac:dyDescent="0.25">
      <c r="A27" s="350" t="s">
        <v>17</v>
      </c>
      <c r="B27" s="356" t="s">
        <v>317</v>
      </c>
      <c r="C27" s="350" t="s">
        <v>52</v>
      </c>
      <c r="D27" s="350" t="s">
        <v>25</v>
      </c>
      <c r="E27" s="303" t="s">
        <v>53</v>
      </c>
      <c r="F27" s="361" t="s">
        <v>31</v>
      </c>
      <c r="G27" s="349" t="s">
        <v>287</v>
      </c>
      <c r="H27" s="349" t="s">
        <v>287</v>
      </c>
      <c r="I27" s="349"/>
      <c r="J27" s="349" t="s">
        <v>287</v>
      </c>
      <c r="K27" s="349" t="s">
        <v>287</v>
      </c>
      <c r="L27" s="349"/>
      <c r="M27" s="349" t="s">
        <v>287</v>
      </c>
      <c r="N27" s="349" t="s">
        <v>287</v>
      </c>
      <c r="O27" s="349"/>
      <c r="P27" s="349" t="s">
        <v>287</v>
      </c>
      <c r="Q27" s="349" t="s">
        <v>287</v>
      </c>
      <c r="R27" s="349"/>
      <c r="S27" s="349" t="s">
        <v>287</v>
      </c>
      <c r="T27" s="349" t="s">
        <v>287</v>
      </c>
      <c r="U27" s="349"/>
      <c r="V27" s="304"/>
      <c r="W27" s="304"/>
      <c r="X27" s="362"/>
      <c r="Y27" s="218" t="s">
        <v>312</v>
      </c>
    </row>
    <row r="28" spans="1:25" ht="14.25" customHeight="1" x14ac:dyDescent="0.25">
      <c r="A28" s="350" t="s">
        <v>17</v>
      </c>
      <c r="B28" s="356" t="s">
        <v>306</v>
      </c>
      <c r="C28" s="350" t="s">
        <v>52</v>
      </c>
      <c r="D28" s="350" t="s">
        <v>25</v>
      </c>
      <c r="E28" s="303" t="s">
        <v>53</v>
      </c>
      <c r="F28" s="361" t="s">
        <v>294</v>
      </c>
      <c r="G28" s="349" t="s">
        <v>287</v>
      </c>
      <c r="H28" s="349" t="s">
        <v>287</v>
      </c>
      <c r="I28" s="349"/>
      <c r="J28" s="349" t="s">
        <v>287</v>
      </c>
      <c r="K28" s="349" t="s">
        <v>287</v>
      </c>
      <c r="L28" s="349"/>
      <c r="M28" s="349" t="s">
        <v>287</v>
      </c>
      <c r="N28" s="349" t="s">
        <v>287</v>
      </c>
      <c r="O28" s="349"/>
      <c r="P28" s="349" t="s">
        <v>287</v>
      </c>
      <c r="Q28" s="349" t="s">
        <v>287</v>
      </c>
      <c r="R28" s="349"/>
      <c r="S28" s="349" t="s">
        <v>287</v>
      </c>
      <c r="T28" s="349" t="s">
        <v>287</v>
      </c>
      <c r="U28" s="349"/>
      <c r="V28" s="304"/>
      <c r="W28" s="304"/>
      <c r="X28" s="362"/>
      <c r="Y28" s="218"/>
    </row>
    <row r="29" spans="1:25" ht="14.25" customHeight="1" x14ac:dyDescent="0.25">
      <c r="A29" s="350" t="s">
        <v>17</v>
      </c>
      <c r="B29" s="366" t="s">
        <v>318</v>
      </c>
      <c r="C29" s="350" t="s">
        <v>52</v>
      </c>
      <c r="D29" s="350" t="s">
        <v>25</v>
      </c>
      <c r="E29" s="303" t="s">
        <v>53</v>
      </c>
      <c r="F29" s="300" t="s">
        <v>31</v>
      </c>
      <c r="G29" s="349" t="s">
        <v>287</v>
      </c>
      <c r="H29" s="349" t="s">
        <v>287</v>
      </c>
      <c r="I29" s="349"/>
      <c r="J29" s="349" t="s">
        <v>287</v>
      </c>
      <c r="K29" s="349" t="s">
        <v>287</v>
      </c>
      <c r="L29" s="349"/>
      <c r="M29" s="349" t="s">
        <v>287</v>
      </c>
      <c r="N29" s="349" t="s">
        <v>287</v>
      </c>
      <c r="O29" s="349"/>
      <c r="P29" s="349" t="s">
        <v>287</v>
      </c>
      <c r="Q29" s="349" t="s">
        <v>287</v>
      </c>
      <c r="R29" s="349"/>
      <c r="S29" s="349" t="s">
        <v>287</v>
      </c>
      <c r="T29" s="349" t="s">
        <v>287</v>
      </c>
      <c r="U29" s="349"/>
      <c r="V29" s="302"/>
      <c r="W29" s="302"/>
      <c r="X29" s="302"/>
      <c r="Y29" s="367" t="s">
        <v>312</v>
      </c>
    </row>
    <row r="30" spans="1:25" ht="14.25" customHeight="1" x14ac:dyDescent="0.25">
      <c r="A30" s="350" t="s">
        <v>17</v>
      </c>
      <c r="B30" s="366" t="s">
        <v>40</v>
      </c>
      <c r="C30" s="350" t="s">
        <v>52</v>
      </c>
      <c r="D30" s="350" t="s">
        <v>25</v>
      </c>
      <c r="E30" s="303" t="s">
        <v>53</v>
      </c>
      <c r="F30" s="300" t="s">
        <v>31</v>
      </c>
      <c r="G30" s="349" t="s">
        <v>287</v>
      </c>
      <c r="H30" s="349" t="s">
        <v>287</v>
      </c>
      <c r="I30" s="349"/>
      <c r="J30" s="349" t="s">
        <v>287</v>
      </c>
      <c r="K30" s="349" t="s">
        <v>287</v>
      </c>
      <c r="L30" s="349"/>
      <c r="M30" s="349" t="s">
        <v>287</v>
      </c>
      <c r="N30" s="349" t="s">
        <v>287</v>
      </c>
      <c r="O30" s="349"/>
      <c r="P30" s="349" t="s">
        <v>287</v>
      </c>
      <c r="Q30" s="349" t="s">
        <v>287</v>
      </c>
      <c r="R30" s="349"/>
      <c r="S30" s="349" t="s">
        <v>287</v>
      </c>
      <c r="T30" s="349" t="s">
        <v>287</v>
      </c>
      <c r="U30" s="349"/>
      <c r="V30" s="302"/>
      <c r="W30" s="302"/>
      <c r="X30" s="302"/>
      <c r="Y30" s="367" t="s">
        <v>312</v>
      </c>
    </row>
    <row r="31" spans="1:25" ht="14.25" customHeight="1" x14ac:dyDescent="0.25">
      <c r="A31" s="350" t="s">
        <v>17</v>
      </c>
      <c r="B31" s="366" t="s">
        <v>70</v>
      </c>
      <c r="C31" s="350" t="s">
        <v>52</v>
      </c>
      <c r="D31" s="350" t="s">
        <v>25</v>
      </c>
      <c r="E31" s="303" t="s">
        <v>53</v>
      </c>
      <c r="F31" s="300" t="s">
        <v>31</v>
      </c>
      <c r="G31" s="349" t="s">
        <v>287</v>
      </c>
      <c r="H31" s="349" t="s">
        <v>287</v>
      </c>
      <c r="I31" s="349"/>
      <c r="J31" s="349" t="s">
        <v>287</v>
      </c>
      <c r="K31" s="349" t="s">
        <v>287</v>
      </c>
      <c r="L31" s="349"/>
      <c r="M31" s="349" t="s">
        <v>287</v>
      </c>
      <c r="N31" s="349" t="s">
        <v>287</v>
      </c>
      <c r="O31" s="349"/>
      <c r="P31" s="349" t="s">
        <v>287</v>
      </c>
      <c r="Q31" s="349" t="s">
        <v>287</v>
      </c>
      <c r="R31" s="349"/>
      <c r="S31" s="349" t="s">
        <v>287</v>
      </c>
      <c r="T31" s="349" t="s">
        <v>287</v>
      </c>
      <c r="U31" s="349"/>
      <c r="V31" s="302"/>
      <c r="W31" s="302"/>
      <c r="X31" s="302"/>
      <c r="Y31" s="367" t="s">
        <v>312</v>
      </c>
    </row>
  </sheetData>
  <autoFilter ref="A4:F5" xr:uid="{00000000-0009-0000-0000-000001000000}"/>
  <mergeCells count="14">
    <mergeCell ref="M4:O4"/>
    <mergeCell ref="P4:R4"/>
    <mergeCell ref="S4:U4"/>
    <mergeCell ref="V4:X4"/>
    <mergeCell ref="R2:X2"/>
    <mergeCell ref="R3:X3"/>
    <mergeCell ref="F4:F5"/>
    <mergeCell ref="G4:I4"/>
    <mergeCell ref="J4:L4"/>
    <mergeCell ref="A4:A5"/>
    <mergeCell ref="B4:B5"/>
    <mergeCell ref="C4:C5"/>
    <mergeCell ref="D4:D5"/>
    <mergeCell ref="E4:E5"/>
  </mergeCells>
  <pageMargins left="0.7" right="0.7" top="0.75" bottom="0.75" header="0.3" footer="0.3"/>
  <ignoredErrors>
    <ignoredError sqref="Y3" numberStoredAsText="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H50"/>
  <sheetViews>
    <sheetView workbookViewId="0">
      <selection activeCell="G51" sqref="G51"/>
    </sheetView>
  </sheetViews>
  <sheetFormatPr defaultColWidth="9.33203125" defaultRowHeight="13.2" x14ac:dyDescent="0.25"/>
  <cols>
    <col min="1" max="1" width="9.33203125" style="17"/>
    <col min="2" max="2" width="20.33203125" style="17" customWidth="1"/>
    <col min="3" max="3" width="73.33203125" style="17" customWidth="1"/>
    <col min="4" max="4" width="9.33203125" style="17"/>
    <col min="5" max="5" width="14.44140625" style="17" customWidth="1"/>
    <col min="6" max="6" width="31.33203125" style="17" customWidth="1"/>
    <col min="7" max="7" width="12.6640625" style="17" customWidth="1"/>
    <col min="8" max="8" width="61.5546875" style="17" customWidth="1"/>
    <col min="9" max="16384" width="9.33203125" style="17"/>
  </cols>
  <sheetData>
    <row r="1" spans="1:8" ht="13.8" thickBot="1" x14ac:dyDescent="0.3">
      <c r="A1" s="41" t="s">
        <v>1456</v>
      </c>
    </row>
    <row r="2" spans="1:8" x14ac:dyDescent="0.25">
      <c r="A2" s="97"/>
      <c r="G2" s="72" t="s">
        <v>1</v>
      </c>
      <c r="H2" s="48" t="s">
        <v>2</v>
      </c>
    </row>
    <row r="3" spans="1:8" ht="13.8" thickBot="1" x14ac:dyDescent="0.3">
      <c r="A3" s="98"/>
      <c r="B3" s="19"/>
      <c r="C3" s="19"/>
      <c r="D3" s="19"/>
      <c r="E3" s="19"/>
      <c r="G3" s="207" t="s">
        <v>3</v>
      </c>
      <c r="H3" s="260">
        <v>2021</v>
      </c>
    </row>
    <row r="4" spans="1:8" ht="27" thickBot="1" x14ac:dyDescent="0.3">
      <c r="A4" s="53" t="s">
        <v>4</v>
      </c>
      <c r="B4" s="53" t="s">
        <v>1457</v>
      </c>
      <c r="C4" s="43" t="s">
        <v>1458</v>
      </c>
      <c r="D4" s="53" t="s">
        <v>8</v>
      </c>
      <c r="E4" s="53" t="s">
        <v>1459</v>
      </c>
      <c r="F4" s="70" t="s">
        <v>15</v>
      </c>
      <c r="G4" s="296" t="s">
        <v>1460</v>
      </c>
      <c r="H4" s="296" t="s">
        <v>507</v>
      </c>
    </row>
    <row r="5" spans="1:8" ht="23.25" customHeight="1" x14ac:dyDescent="0.25">
      <c r="A5" s="614" t="s">
        <v>17</v>
      </c>
      <c r="B5" s="615"/>
      <c r="C5" s="615" t="s">
        <v>1461</v>
      </c>
      <c r="D5" s="616" t="s">
        <v>19</v>
      </c>
      <c r="E5" s="611" t="s">
        <v>287</v>
      </c>
      <c r="F5" s="145"/>
      <c r="G5" s="765">
        <v>6</v>
      </c>
      <c r="H5" s="766"/>
    </row>
    <row r="6" spans="1:8" ht="23.25" customHeight="1" x14ac:dyDescent="0.25">
      <c r="A6" s="614" t="s">
        <v>17</v>
      </c>
      <c r="B6" s="615" t="s">
        <v>1462</v>
      </c>
      <c r="C6" s="152" t="s">
        <v>1463</v>
      </c>
      <c r="D6" s="616" t="s">
        <v>19</v>
      </c>
      <c r="E6" s="611" t="s">
        <v>287</v>
      </c>
      <c r="F6" s="614"/>
      <c r="G6" s="767">
        <v>1</v>
      </c>
      <c r="H6" s="766"/>
    </row>
    <row r="7" spans="1:8" ht="23.25" customHeight="1" x14ac:dyDescent="0.25">
      <c r="A7" s="614" t="s">
        <v>17</v>
      </c>
      <c r="B7" s="615" t="s">
        <v>1464</v>
      </c>
      <c r="C7" s="615" t="s">
        <v>1465</v>
      </c>
      <c r="D7" s="616" t="s">
        <v>19</v>
      </c>
      <c r="E7" s="611" t="s">
        <v>287</v>
      </c>
      <c r="F7" s="614"/>
      <c r="G7" s="767">
        <v>1</v>
      </c>
      <c r="H7" s="766"/>
    </row>
    <row r="8" spans="1:8" ht="23.25" customHeight="1" x14ac:dyDescent="0.25">
      <c r="A8" s="614" t="s">
        <v>17</v>
      </c>
      <c r="B8" s="615" t="s">
        <v>1466</v>
      </c>
      <c r="C8" s="614" t="s">
        <v>1467</v>
      </c>
      <c r="D8" s="616" t="s">
        <v>19</v>
      </c>
      <c r="E8" s="611" t="s">
        <v>287</v>
      </c>
      <c r="F8" s="614"/>
      <c r="G8" s="767">
        <v>0</v>
      </c>
      <c r="H8" s="768" t="s">
        <v>1468</v>
      </c>
    </row>
    <row r="9" spans="1:8" ht="23.25" customHeight="1" x14ac:dyDescent="0.25">
      <c r="A9" s="614" t="s">
        <v>17</v>
      </c>
      <c r="B9" s="615"/>
      <c r="C9" s="614" t="s">
        <v>1469</v>
      </c>
      <c r="D9" s="616" t="s">
        <v>19</v>
      </c>
      <c r="E9" s="611" t="s">
        <v>287</v>
      </c>
      <c r="F9" s="614"/>
      <c r="G9" s="767">
        <v>1</v>
      </c>
      <c r="H9" s="766"/>
    </row>
    <row r="10" spans="1:8" ht="23.25" customHeight="1" x14ac:dyDescent="0.25">
      <c r="A10" s="614" t="s">
        <v>17</v>
      </c>
      <c r="B10" s="615" t="s">
        <v>1470</v>
      </c>
      <c r="C10" s="615" t="s">
        <v>1471</v>
      </c>
      <c r="D10" s="616" t="s">
        <v>19</v>
      </c>
      <c r="E10" s="611" t="s">
        <v>287</v>
      </c>
      <c r="F10" s="614" t="s">
        <v>1472</v>
      </c>
      <c r="G10" s="767">
        <v>10</v>
      </c>
      <c r="H10" s="766" t="s">
        <v>1473</v>
      </c>
    </row>
    <row r="11" spans="1:8" ht="27.75" customHeight="1" x14ac:dyDescent="0.25">
      <c r="A11" s="614" t="s">
        <v>17</v>
      </c>
      <c r="B11" s="616" t="s">
        <v>1474</v>
      </c>
      <c r="C11" s="617" t="s">
        <v>1475</v>
      </c>
      <c r="D11" s="616" t="s">
        <v>25</v>
      </c>
      <c r="E11" s="611" t="s">
        <v>287</v>
      </c>
      <c r="F11" s="614"/>
      <c r="G11" s="767">
        <v>0</v>
      </c>
      <c r="H11" s="768" t="s">
        <v>1476</v>
      </c>
    </row>
    <row r="12" spans="1:8" ht="23.25" customHeight="1" x14ac:dyDescent="0.25">
      <c r="A12" s="614" t="s">
        <v>17</v>
      </c>
      <c r="B12" s="615" t="s">
        <v>1477</v>
      </c>
      <c r="C12" s="615" t="s">
        <v>1478</v>
      </c>
      <c r="D12" s="616" t="s">
        <v>1479</v>
      </c>
      <c r="E12" s="611" t="s">
        <v>287</v>
      </c>
      <c r="F12" s="614"/>
      <c r="G12" s="767">
        <v>3</v>
      </c>
      <c r="H12" s="766" t="s">
        <v>1805</v>
      </c>
    </row>
    <row r="13" spans="1:8" ht="23.25" customHeight="1" x14ac:dyDescent="0.25">
      <c r="A13" s="615" t="s">
        <v>17</v>
      </c>
      <c r="B13" s="615" t="s">
        <v>1480</v>
      </c>
      <c r="C13" s="615" t="s">
        <v>1481</v>
      </c>
      <c r="D13" s="615" t="s">
        <v>25</v>
      </c>
      <c r="E13" s="611" t="s">
        <v>287</v>
      </c>
      <c r="F13" s="615"/>
      <c r="G13" s="767">
        <v>2</v>
      </c>
      <c r="H13" s="766"/>
    </row>
    <row r="14" spans="1:8" ht="23.25" customHeight="1" x14ac:dyDescent="0.25">
      <c r="A14" s="615" t="s">
        <v>17</v>
      </c>
      <c r="B14" s="615" t="s">
        <v>1482</v>
      </c>
      <c r="C14" s="615" t="s">
        <v>1483</v>
      </c>
      <c r="D14" s="615" t="s">
        <v>25</v>
      </c>
      <c r="E14" s="611" t="s">
        <v>287</v>
      </c>
      <c r="F14" s="615"/>
      <c r="G14" s="767">
        <v>1</v>
      </c>
      <c r="H14" s="766"/>
    </row>
    <row r="15" spans="1:8" ht="23.25" customHeight="1" x14ac:dyDescent="0.25">
      <c r="A15" s="614" t="s">
        <v>17</v>
      </c>
      <c r="B15" s="615" t="s">
        <v>1484</v>
      </c>
      <c r="C15" s="615" t="s">
        <v>1485</v>
      </c>
      <c r="D15" s="616" t="s">
        <v>25</v>
      </c>
      <c r="E15" s="611" t="s">
        <v>287</v>
      </c>
      <c r="F15" s="614"/>
      <c r="G15" s="767">
        <v>8</v>
      </c>
      <c r="H15" s="766"/>
    </row>
    <row r="16" spans="1:8" ht="23.25" customHeight="1" x14ac:dyDescent="0.25">
      <c r="A16" s="614" t="s">
        <v>17</v>
      </c>
      <c r="B16" s="615" t="s">
        <v>1486</v>
      </c>
      <c r="C16" s="615" t="s">
        <v>1487</v>
      </c>
      <c r="D16" s="616" t="s">
        <v>25</v>
      </c>
      <c r="E16" s="611" t="s">
        <v>287</v>
      </c>
      <c r="F16" s="614"/>
      <c r="G16" s="767">
        <v>6</v>
      </c>
      <c r="H16" s="766"/>
    </row>
    <row r="17" spans="1:8" ht="23.25" customHeight="1" x14ac:dyDescent="0.25">
      <c r="A17" s="614" t="s">
        <v>17</v>
      </c>
      <c r="B17" s="615" t="s">
        <v>1488</v>
      </c>
      <c r="C17" s="615" t="s">
        <v>1489</v>
      </c>
      <c r="D17" s="616" t="s">
        <v>25</v>
      </c>
      <c r="E17" s="611" t="s">
        <v>287</v>
      </c>
      <c r="F17" s="614"/>
      <c r="G17" s="767">
        <v>4</v>
      </c>
      <c r="H17" s="766"/>
    </row>
    <row r="18" spans="1:8" ht="23.25" customHeight="1" x14ac:dyDescent="0.25">
      <c r="A18" s="616" t="s">
        <v>17</v>
      </c>
      <c r="B18" s="617" t="s">
        <v>1490</v>
      </c>
      <c r="C18" s="617" t="s">
        <v>1491</v>
      </c>
      <c r="D18" s="616" t="s">
        <v>25</v>
      </c>
      <c r="E18" s="611" t="s">
        <v>287</v>
      </c>
      <c r="F18" s="616"/>
      <c r="G18" s="767">
        <v>1</v>
      </c>
      <c r="H18" s="766"/>
    </row>
    <row r="19" spans="1:8" ht="23.25" customHeight="1" x14ac:dyDescent="0.25">
      <c r="A19" s="614" t="s">
        <v>17</v>
      </c>
      <c r="B19" s="616" t="s">
        <v>1492</v>
      </c>
      <c r="C19" s="617" t="s">
        <v>1493</v>
      </c>
      <c r="D19" s="616" t="s">
        <v>25</v>
      </c>
      <c r="E19" s="611" t="s">
        <v>287</v>
      </c>
      <c r="F19" s="614"/>
      <c r="G19" s="767">
        <v>4</v>
      </c>
      <c r="H19" s="766"/>
    </row>
    <row r="20" spans="1:8" ht="23.25" customHeight="1" x14ac:dyDescent="0.25">
      <c r="A20" s="616" t="s">
        <v>17</v>
      </c>
      <c r="B20" s="617" t="s">
        <v>1494</v>
      </c>
      <c r="C20" s="617" t="s">
        <v>1495</v>
      </c>
      <c r="D20" s="616" t="s">
        <v>25</v>
      </c>
      <c r="E20" s="611" t="s">
        <v>287</v>
      </c>
      <c r="F20" s="616"/>
      <c r="G20" s="767">
        <v>1</v>
      </c>
      <c r="H20" s="766"/>
    </row>
    <row r="21" spans="1:8" ht="23.25" customHeight="1" x14ac:dyDescent="0.25">
      <c r="A21" s="614" t="s">
        <v>17</v>
      </c>
      <c r="B21" s="616" t="s">
        <v>1496</v>
      </c>
      <c r="C21" s="617" t="s">
        <v>1497</v>
      </c>
      <c r="D21" s="616" t="s">
        <v>25</v>
      </c>
      <c r="E21" s="611" t="s">
        <v>287</v>
      </c>
      <c r="F21" s="614"/>
      <c r="G21" s="767">
        <v>2</v>
      </c>
      <c r="H21" s="766"/>
    </row>
    <row r="22" spans="1:8" ht="23.25" customHeight="1" x14ac:dyDescent="0.25">
      <c r="A22" s="614" t="s">
        <v>17</v>
      </c>
      <c r="B22" s="615" t="s">
        <v>1498</v>
      </c>
      <c r="C22" s="615" t="s">
        <v>1499</v>
      </c>
      <c r="D22" s="616" t="s">
        <v>25</v>
      </c>
      <c r="E22" s="611" t="s">
        <v>287</v>
      </c>
      <c r="F22" s="614"/>
      <c r="G22" s="767">
        <v>2</v>
      </c>
      <c r="H22" s="766"/>
    </row>
    <row r="23" spans="1:8" ht="23.25" customHeight="1" x14ac:dyDescent="0.25">
      <c r="A23" s="614" t="s">
        <v>17</v>
      </c>
      <c r="B23" s="615" t="s">
        <v>1500</v>
      </c>
      <c r="C23" s="615" t="s">
        <v>1501</v>
      </c>
      <c r="D23" s="616" t="s">
        <v>25</v>
      </c>
      <c r="E23" s="611" t="s">
        <v>287</v>
      </c>
      <c r="F23" s="614"/>
      <c r="G23" s="767">
        <v>1</v>
      </c>
      <c r="H23" s="766"/>
    </row>
    <row r="24" spans="1:8" ht="23.25" customHeight="1" x14ac:dyDescent="0.25">
      <c r="A24" s="614" t="s">
        <v>17</v>
      </c>
      <c r="B24" s="617" t="s">
        <v>1502</v>
      </c>
      <c r="C24" s="615" t="s">
        <v>1503</v>
      </c>
      <c r="D24" s="616" t="s">
        <v>25</v>
      </c>
      <c r="E24" s="611" t="s">
        <v>287</v>
      </c>
      <c r="F24" s="614"/>
      <c r="G24" s="767">
        <v>1</v>
      </c>
      <c r="H24" s="766"/>
    </row>
    <row r="25" spans="1:8" ht="23.25" customHeight="1" x14ac:dyDescent="0.25">
      <c r="A25" s="614" t="s">
        <v>17</v>
      </c>
      <c r="B25" s="615" t="s">
        <v>1504</v>
      </c>
      <c r="C25" s="615" t="s">
        <v>1505</v>
      </c>
      <c r="D25" s="616" t="s">
        <v>25</v>
      </c>
      <c r="E25" s="611" t="s">
        <v>287</v>
      </c>
      <c r="F25" s="614"/>
      <c r="G25" s="767">
        <v>2</v>
      </c>
      <c r="H25" s="766"/>
    </row>
    <row r="26" spans="1:8" ht="23.25" customHeight="1" x14ac:dyDescent="0.25">
      <c r="A26" s="614" t="s">
        <v>17</v>
      </c>
      <c r="B26" s="615" t="s">
        <v>1506</v>
      </c>
      <c r="C26" s="615" t="s">
        <v>1507</v>
      </c>
      <c r="D26" s="616" t="s">
        <v>25</v>
      </c>
      <c r="E26" s="611" t="s">
        <v>287</v>
      </c>
      <c r="F26" s="614"/>
      <c r="G26" s="767">
        <v>5</v>
      </c>
      <c r="H26" s="766"/>
    </row>
    <row r="27" spans="1:8" ht="23.25" customHeight="1" x14ac:dyDescent="0.25">
      <c r="A27" s="614" t="s">
        <v>17</v>
      </c>
      <c r="B27" s="615" t="s">
        <v>1508</v>
      </c>
      <c r="C27" s="615" t="s">
        <v>1509</v>
      </c>
      <c r="D27" s="616" t="s">
        <v>25</v>
      </c>
      <c r="E27" s="611" t="s">
        <v>287</v>
      </c>
      <c r="F27" s="614"/>
      <c r="G27" s="767">
        <v>1</v>
      </c>
      <c r="H27" s="766"/>
    </row>
    <row r="28" spans="1:8" ht="23.25" customHeight="1" x14ac:dyDescent="0.25">
      <c r="A28" s="614" t="s">
        <v>17</v>
      </c>
      <c r="B28" s="615" t="s">
        <v>1510</v>
      </c>
      <c r="C28" s="615" t="s">
        <v>1511</v>
      </c>
      <c r="D28" s="616" t="s">
        <v>25</v>
      </c>
      <c r="E28" s="611" t="s">
        <v>287</v>
      </c>
      <c r="F28" s="614"/>
      <c r="G28" s="767">
        <v>2</v>
      </c>
      <c r="H28" s="766"/>
    </row>
    <row r="29" spans="1:8" ht="23.25" customHeight="1" x14ac:dyDescent="0.25">
      <c r="A29" s="614" t="s">
        <v>17</v>
      </c>
      <c r="B29" s="615" t="s">
        <v>1512</v>
      </c>
      <c r="C29" s="615" t="s">
        <v>1513</v>
      </c>
      <c r="D29" s="616" t="s">
        <v>1514</v>
      </c>
      <c r="E29" s="611" t="s">
        <v>287</v>
      </c>
      <c r="F29" s="614"/>
      <c r="G29" s="767">
        <v>4</v>
      </c>
      <c r="H29" s="766"/>
    </row>
    <row r="30" spans="1:8" ht="23.25" customHeight="1" x14ac:dyDescent="0.25">
      <c r="A30" s="614" t="s">
        <v>17</v>
      </c>
      <c r="B30" s="615" t="s">
        <v>1515</v>
      </c>
      <c r="C30" s="615" t="s">
        <v>1516</v>
      </c>
      <c r="D30" s="616" t="s">
        <v>25</v>
      </c>
      <c r="E30" s="611" t="s">
        <v>287</v>
      </c>
      <c r="F30" s="614"/>
      <c r="G30" s="767">
        <v>3</v>
      </c>
      <c r="H30" s="766"/>
    </row>
    <row r="31" spans="1:8" ht="23.25" customHeight="1" x14ac:dyDescent="0.25">
      <c r="A31" s="616" t="s">
        <v>17</v>
      </c>
      <c r="B31" s="617" t="s">
        <v>1517</v>
      </c>
      <c r="C31" s="617" t="s">
        <v>1518</v>
      </c>
      <c r="D31" s="616" t="s">
        <v>25</v>
      </c>
      <c r="E31" s="611" t="s">
        <v>287</v>
      </c>
      <c r="F31" s="616"/>
      <c r="G31" s="767">
        <v>1</v>
      </c>
      <c r="H31" s="766"/>
    </row>
    <row r="32" spans="1:8" ht="23.25" customHeight="1" x14ac:dyDescent="0.25">
      <c r="A32" s="614" t="s">
        <v>17</v>
      </c>
      <c r="B32" s="617" t="s">
        <v>1519</v>
      </c>
      <c r="C32" s="617" t="s">
        <v>1520</v>
      </c>
      <c r="D32" s="616" t="s">
        <v>1521</v>
      </c>
      <c r="E32" s="611" t="s">
        <v>287</v>
      </c>
      <c r="F32" s="614"/>
      <c r="G32" s="767">
        <v>3</v>
      </c>
      <c r="H32" s="766"/>
    </row>
    <row r="33" spans="1:8" ht="23.25" customHeight="1" x14ac:dyDescent="0.25">
      <c r="A33" s="614" t="s">
        <v>17</v>
      </c>
      <c r="B33" s="615" t="s">
        <v>1522</v>
      </c>
      <c r="C33" s="615" t="s">
        <v>1523</v>
      </c>
      <c r="D33" s="616" t="s">
        <v>25</v>
      </c>
      <c r="E33" s="611" t="s">
        <v>287</v>
      </c>
      <c r="F33" s="614"/>
      <c r="G33" s="767">
        <v>4</v>
      </c>
      <c r="H33" s="766"/>
    </row>
    <row r="34" spans="1:8" ht="23.25" customHeight="1" x14ac:dyDescent="0.25">
      <c r="A34" s="614" t="s">
        <v>17</v>
      </c>
      <c r="B34" s="615" t="s">
        <v>1524</v>
      </c>
      <c r="C34" s="615" t="s">
        <v>1525</v>
      </c>
      <c r="D34" s="616" t="s">
        <v>25</v>
      </c>
      <c r="E34" s="611" t="s">
        <v>287</v>
      </c>
      <c r="F34" s="614"/>
      <c r="G34" s="767">
        <v>3</v>
      </c>
      <c r="H34" s="766"/>
    </row>
    <row r="35" spans="1:8" ht="23.25" customHeight="1" x14ac:dyDescent="0.25">
      <c r="A35" s="614" t="s">
        <v>17</v>
      </c>
      <c r="B35" s="614" t="s">
        <v>1526</v>
      </c>
      <c r="C35" s="617" t="s">
        <v>1527</v>
      </c>
      <c r="D35" s="616" t="s">
        <v>25</v>
      </c>
      <c r="E35" s="611" t="s">
        <v>287</v>
      </c>
      <c r="F35" s="614"/>
      <c r="G35" s="767">
        <v>1</v>
      </c>
      <c r="H35" s="766"/>
    </row>
    <row r="36" spans="1:8" ht="23.25" customHeight="1" x14ac:dyDescent="0.25">
      <c r="A36" s="614" t="s">
        <v>17</v>
      </c>
      <c r="B36" s="615" t="s">
        <v>1528</v>
      </c>
      <c r="C36" s="614" t="s">
        <v>1529</v>
      </c>
      <c r="D36" s="616" t="s">
        <v>25</v>
      </c>
      <c r="E36" s="611" t="s">
        <v>287</v>
      </c>
      <c r="F36" s="614"/>
      <c r="G36" s="767">
        <v>0</v>
      </c>
      <c r="H36" s="766"/>
    </row>
    <row r="37" spans="1:8" ht="23.25" customHeight="1" x14ac:dyDescent="0.25">
      <c r="A37" s="614" t="s">
        <v>17</v>
      </c>
      <c r="B37" s="615" t="s">
        <v>1530</v>
      </c>
      <c r="C37" s="615" t="s">
        <v>1531</v>
      </c>
      <c r="D37" s="616" t="s">
        <v>25</v>
      </c>
      <c r="E37" s="611" t="s">
        <v>287</v>
      </c>
      <c r="F37" s="614"/>
      <c r="G37" s="767">
        <v>1</v>
      </c>
      <c r="H37" s="766" t="s">
        <v>1532</v>
      </c>
    </row>
    <row r="38" spans="1:8" ht="23.25" customHeight="1" x14ac:dyDescent="0.25">
      <c r="A38" s="614" t="s">
        <v>17</v>
      </c>
      <c r="B38" s="615" t="s">
        <v>1533</v>
      </c>
      <c r="C38" s="615" t="s">
        <v>1534</v>
      </c>
      <c r="D38" s="616" t="s">
        <v>25</v>
      </c>
      <c r="E38" s="611" t="s">
        <v>287</v>
      </c>
      <c r="F38" s="614"/>
      <c r="G38" s="767">
        <v>1</v>
      </c>
      <c r="H38" s="766"/>
    </row>
    <row r="39" spans="1:8" ht="23.25" customHeight="1" x14ac:dyDescent="0.25">
      <c r="A39" s="614" t="s">
        <v>17</v>
      </c>
      <c r="B39" s="615" t="s">
        <v>1535</v>
      </c>
      <c r="C39" s="615" t="s">
        <v>1536</v>
      </c>
      <c r="D39" s="616" t="s">
        <v>25</v>
      </c>
      <c r="E39" s="611" t="s">
        <v>287</v>
      </c>
      <c r="F39" s="614" t="s">
        <v>1537</v>
      </c>
      <c r="G39" s="767" t="s">
        <v>1538</v>
      </c>
      <c r="H39" s="766" t="s">
        <v>1539</v>
      </c>
    </row>
    <row r="40" spans="1:8" ht="23.25" customHeight="1" x14ac:dyDescent="0.25">
      <c r="A40" s="616" t="s">
        <v>17</v>
      </c>
      <c r="B40" s="617"/>
      <c r="C40" s="617" t="s">
        <v>1540</v>
      </c>
      <c r="D40" s="616" t="s">
        <v>25</v>
      </c>
      <c r="E40" s="611" t="s">
        <v>287</v>
      </c>
      <c r="F40" s="616"/>
      <c r="G40" s="767" t="s">
        <v>1541</v>
      </c>
      <c r="H40" s="766" t="s">
        <v>1542</v>
      </c>
    </row>
    <row r="41" spans="1:8" ht="23.25" customHeight="1" x14ac:dyDescent="0.25">
      <c r="A41" s="616" t="s">
        <v>17</v>
      </c>
      <c r="B41" s="617" t="s">
        <v>1543</v>
      </c>
      <c r="C41" s="617" t="s">
        <v>1544</v>
      </c>
      <c r="D41" s="616" t="s">
        <v>19</v>
      </c>
      <c r="E41" s="611" t="s">
        <v>287</v>
      </c>
      <c r="F41" s="616"/>
      <c r="G41" s="767">
        <v>1</v>
      </c>
      <c r="H41" s="766"/>
    </row>
    <row r="42" spans="1:8" ht="23.25" customHeight="1" x14ac:dyDescent="0.25">
      <c r="A42" s="616" t="s">
        <v>17</v>
      </c>
      <c r="B42" s="617" t="s">
        <v>1543</v>
      </c>
      <c r="C42" s="614" t="s">
        <v>1545</v>
      </c>
      <c r="D42" s="616" t="s">
        <v>19</v>
      </c>
      <c r="E42" s="611" t="s">
        <v>287</v>
      </c>
      <c r="F42" s="614"/>
      <c r="G42" s="767">
        <v>1</v>
      </c>
      <c r="H42" s="766"/>
    </row>
    <row r="43" spans="1:8" ht="23.25" customHeight="1" x14ac:dyDescent="0.25">
      <c r="A43" s="616" t="s">
        <v>17</v>
      </c>
      <c r="B43" s="617" t="s">
        <v>1543</v>
      </c>
      <c r="C43" s="614" t="s">
        <v>1546</v>
      </c>
      <c r="D43" s="616" t="s">
        <v>19</v>
      </c>
      <c r="E43" s="611" t="s">
        <v>287</v>
      </c>
      <c r="F43" s="614"/>
      <c r="G43" s="767">
        <v>1</v>
      </c>
      <c r="H43" s="766"/>
    </row>
    <row r="44" spans="1:8" ht="23.25" customHeight="1" x14ac:dyDescent="0.25">
      <c r="A44" s="616" t="s">
        <v>17</v>
      </c>
      <c r="B44" s="617" t="s">
        <v>1543</v>
      </c>
      <c r="C44" s="614" t="s">
        <v>1547</v>
      </c>
      <c r="D44" s="616" t="s">
        <v>19</v>
      </c>
      <c r="E44" s="611" t="s">
        <v>287</v>
      </c>
      <c r="F44" s="614"/>
      <c r="G44" s="767">
        <v>0</v>
      </c>
      <c r="H44" s="766" t="s">
        <v>1548</v>
      </c>
    </row>
    <row r="45" spans="1:8" ht="23.25" customHeight="1" x14ac:dyDescent="0.25">
      <c r="A45" s="616" t="s">
        <v>17</v>
      </c>
      <c r="B45" s="617" t="s">
        <v>1543</v>
      </c>
      <c r="C45" s="614" t="s">
        <v>1549</v>
      </c>
      <c r="D45" s="616" t="s">
        <v>19</v>
      </c>
      <c r="E45" s="611" t="s">
        <v>287</v>
      </c>
      <c r="F45" s="614"/>
      <c r="G45" s="767">
        <v>4</v>
      </c>
      <c r="H45" s="766"/>
    </row>
    <row r="46" spans="1:8" ht="23.25" customHeight="1" x14ac:dyDescent="0.25">
      <c r="A46" s="616" t="s">
        <v>17</v>
      </c>
      <c r="B46" s="617" t="s">
        <v>1543</v>
      </c>
      <c r="C46" s="614" t="s">
        <v>1550</v>
      </c>
      <c r="D46" s="616" t="s">
        <v>19</v>
      </c>
      <c r="E46" s="611" t="s">
        <v>287</v>
      </c>
      <c r="F46" s="614"/>
      <c r="G46" s="767">
        <v>4</v>
      </c>
      <c r="H46" s="766"/>
    </row>
    <row r="47" spans="1:8" ht="23.25" customHeight="1" x14ac:dyDescent="0.25">
      <c r="A47" s="616" t="s">
        <v>17</v>
      </c>
      <c r="B47" s="617" t="s">
        <v>1543</v>
      </c>
      <c r="C47" s="614" t="s">
        <v>1551</v>
      </c>
      <c r="D47" s="616" t="s">
        <v>19</v>
      </c>
      <c r="E47" s="611" t="s">
        <v>287</v>
      </c>
      <c r="F47" s="614"/>
      <c r="G47" s="767">
        <v>1</v>
      </c>
      <c r="H47" s="766"/>
    </row>
    <row r="48" spans="1:8" ht="23.25" customHeight="1" x14ac:dyDescent="0.25">
      <c r="A48" s="616" t="s">
        <v>17</v>
      </c>
      <c r="B48" s="617" t="s">
        <v>1543</v>
      </c>
      <c r="C48" s="614" t="s">
        <v>1552</v>
      </c>
      <c r="D48" s="616" t="s">
        <v>19</v>
      </c>
      <c r="E48" s="611" t="s">
        <v>287</v>
      </c>
      <c r="F48" s="614"/>
      <c r="G48" s="767">
        <v>3</v>
      </c>
      <c r="H48" s="766"/>
    </row>
    <row r="49" spans="1:8" ht="23.25" customHeight="1" x14ac:dyDescent="0.25">
      <c r="A49" s="616" t="s">
        <v>17</v>
      </c>
      <c r="B49" s="617" t="s">
        <v>1543</v>
      </c>
      <c r="C49" s="614" t="s">
        <v>1553</v>
      </c>
      <c r="D49" s="616" t="s">
        <v>19</v>
      </c>
      <c r="E49" s="611" t="s">
        <v>287</v>
      </c>
      <c r="F49" s="614"/>
      <c r="G49" s="767">
        <v>1</v>
      </c>
      <c r="H49" s="766"/>
    </row>
    <row r="50" spans="1:8" ht="23.25" customHeight="1" x14ac:dyDescent="0.25">
      <c r="A50" s="616" t="s">
        <v>17</v>
      </c>
      <c r="B50" s="617" t="s">
        <v>1554</v>
      </c>
      <c r="C50" s="617" t="s">
        <v>1555</v>
      </c>
      <c r="D50" s="616" t="s">
        <v>25</v>
      </c>
      <c r="E50" s="611" t="s">
        <v>287</v>
      </c>
      <c r="F50" s="293"/>
      <c r="G50" s="767">
        <v>0</v>
      </c>
      <c r="H50" s="766"/>
    </row>
  </sheetData>
  <autoFilter ref="A4:H4" xr:uid="{00000000-0009-0000-0000-000013000000}"/>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K15"/>
  <sheetViews>
    <sheetView workbookViewId="0">
      <selection activeCell="F5" sqref="F5"/>
    </sheetView>
  </sheetViews>
  <sheetFormatPr defaultColWidth="9.33203125" defaultRowHeight="13.2" x14ac:dyDescent="0.25"/>
  <cols>
    <col min="1" max="1" width="9.33203125" style="17"/>
    <col min="2" max="2" width="25.33203125" style="17" customWidth="1"/>
    <col min="3" max="3" width="9.33203125" style="17"/>
    <col min="4" max="4" width="12.33203125" style="17" customWidth="1"/>
    <col min="5" max="5" width="9.33203125" style="17"/>
    <col min="6" max="6" width="13.33203125" style="17" customWidth="1"/>
    <col min="7" max="7" width="15.33203125" style="17" customWidth="1"/>
    <col min="8" max="8" width="34.33203125" style="17" customWidth="1"/>
    <col min="9" max="9" width="30.44140625" style="17" customWidth="1"/>
    <col min="10" max="10" width="25.44140625" style="17" customWidth="1"/>
    <col min="11" max="11" width="37.33203125" style="17" customWidth="1"/>
    <col min="12" max="16384" width="9.33203125" style="17"/>
  </cols>
  <sheetData>
    <row r="1" spans="1:11" ht="13.8" thickBot="1" x14ac:dyDescent="0.3">
      <c r="A1" s="4" t="s">
        <v>1556</v>
      </c>
    </row>
    <row r="2" spans="1:11" x14ac:dyDescent="0.25">
      <c r="A2" s="86"/>
      <c r="J2" s="72" t="s">
        <v>1</v>
      </c>
      <c r="K2" s="48" t="s">
        <v>2</v>
      </c>
    </row>
    <row r="3" spans="1:11" ht="13.8" thickBot="1" x14ac:dyDescent="0.3">
      <c r="A3" s="18"/>
      <c r="B3" s="19"/>
      <c r="C3" s="19"/>
      <c r="D3" s="19"/>
      <c r="E3" s="19"/>
      <c r="F3" s="19"/>
      <c r="G3" s="19"/>
      <c r="H3" s="19"/>
      <c r="I3" s="19"/>
      <c r="J3" s="622" t="s">
        <v>3</v>
      </c>
      <c r="K3" s="260">
        <v>2021</v>
      </c>
    </row>
    <row r="4" spans="1:11" ht="27" thickBot="1" x14ac:dyDescent="0.3">
      <c r="A4" s="295" t="s">
        <v>4</v>
      </c>
      <c r="B4" s="295" t="s">
        <v>7</v>
      </c>
      <c r="C4" s="295" t="s">
        <v>8</v>
      </c>
      <c r="D4" s="295" t="s">
        <v>1557</v>
      </c>
      <c r="E4" s="295" t="s">
        <v>1558</v>
      </c>
      <c r="F4" s="295" t="s">
        <v>1559</v>
      </c>
      <c r="G4" s="295" t="s">
        <v>1560</v>
      </c>
      <c r="H4" s="295" t="s">
        <v>1561</v>
      </c>
      <c r="I4" s="295" t="s">
        <v>1562</v>
      </c>
      <c r="J4" s="295" t="s">
        <v>15</v>
      </c>
      <c r="K4" s="296" t="s">
        <v>1563</v>
      </c>
    </row>
    <row r="5" spans="1:11" ht="79.2" x14ac:dyDescent="0.25">
      <c r="A5" s="682" t="s">
        <v>17</v>
      </c>
      <c r="B5" s="683" t="s">
        <v>1564</v>
      </c>
      <c r="C5" s="682" t="s">
        <v>25</v>
      </c>
      <c r="D5" s="682" t="s">
        <v>1677</v>
      </c>
      <c r="E5" s="682" t="s">
        <v>582</v>
      </c>
      <c r="F5" s="682" t="s">
        <v>1678</v>
      </c>
      <c r="G5" s="682" t="s">
        <v>1679</v>
      </c>
      <c r="H5" s="682" t="s">
        <v>1680</v>
      </c>
      <c r="I5" s="682" t="s">
        <v>1681</v>
      </c>
      <c r="J5" s="682"/>
      <c r="K5" s="294" t="s">
        <v>1682</v>
      </c>
    </row>
    <row r="6" spans="1:11" ht="79.2" x14ac:dyDescent="0.25">
      <c r="A6" s="682" t="s">
        <v>17</v>
      </c>
      <c r="B6" s="683" t="s">
        <v>1564</v>
      </c>
      <c r="C6" s="682" t="s">
        <v>25</v>
      </c>
      <c r="D6" s="682" t="s">
        <v>1677</v>
      </c>
      <c r="E6" s="682">
        <v>5</v>
      </c>
      <c r="F6" s="682" t="s">
        <v>1683</v>
      </c>
      <c r="G6" s="682" t="s">
        <v>1684</v>
      </c>
      <c r="H6" s="682" t="s">
        <v>1685</v>
      </c>
      <c r="I6" s="682" t="s">
        <v>1686</v>
      </c>
      <c r="J6" s="682"/>
      <c r="K6" s="294" t="s">
        <v>1687</v>
      </c>
    </row>
    <row r="7" spans="1:11" ht="79.2" x14ac:dyDescent="0.25">
      <c r="A7" s="682" t="s">
        <v>17</v>
      </c>
      <c r="B7" s="683" t="s">
        <v>1564</v>
      </c>
      <c r="C7" s="682" t="s">
        <v>25</v>
      </c>
      <c r="D7" s="682" t="s">
        <v>1677</v>
      </c>
      <c r="E7" s="682" t="s">
        <v>1434</v>
      </c>
      <c r="F7" s="682" t="s">
        <v>1688</v>
      </c>
      <c r="G7" s="682" t="s">
        <v>1689</v>
      </c>
      <c r="H7" s="682" t="s">
        <v>1690</v>
      </c>
      <c r="I7" s="682" t="s">
        <v>1691</v>
      </c>
      <c r="J7" s="682"/>
      <c r="K7" s="682" t="s">
        <v>1692</v>
      </c>
    </row>
    <row r="8" spans="1:11" ht="79.2" x14ac:dyDescent="0.25">
      <c r="A8" s="682" t="s">
        <v>17</v>
      </c>
      <c r="B8" s="683" t="s">
        <v>1564</v>
      </c>
      <c r="C8" s="682" t="s">
        <v>25</v>
      </c>
      <c r="D8" s="682" t="s">
        <v>1677</v>
      </c>
      <c r="E8" s="682" t="s">
        <v>1434</v>
      </c>
      <c r="F8" s="682" t="s">
        <v>1688</v>
      </c>
      <c r="G8" s="682" t="s">
        <v>1693</v>
      </c>
      <c r="H8" s="682" t="s">
        <v>1694</v>
      </c>
      <c r="I8" s="682" t="s">
        <v>1695</v>
      </c>
      <c r="J8" s="682"/>
      <c r="K8" s="682" t="s">
        <v>1696</v>
      </c>
    </row>
    <row r="9" spans="1:11" ht="79.2" x14ac:dyDescent="0.25">
      <c r="A9" s="682" t="s">
        <v>17</v>
      </c>
      <c r="B9" s="683" t="s">
        <v>1564</v>
      </c>
      <c r="C9" s="682" t="s">
        <v>25</v>
      </c>
      <c r="D9" s="682" t="s">
        <v>1677</v>
      </c>
      <c r="E9" s="682" t="s">
        <v>18</v>
      </c>
      <c r="F9" s="682" t="s">
        <v>1678</v>
      </c>
      <c r="G9" s="682" t="s">
        <v>1697</v>
      </c>
      <c r="H9" s="682" t="s">
        <v>1698</v>
      </c>
      <c r="I9" s="682" t="s">
        <v>1699</v>
      </c>
      <c r="J9" s="682"/>
      <c r="K9" s="682" t="s">
        <v>1700</v>
      </c>
    </row>
    <row r="10" spans="1:11" ht="79.2" x14ac:dyDescent="0.25">
      <c r="A10" s="682" t="s">
        <v>17</v>
      </c>
      <c r="B10" s="683" t="s">
        <v>1564</v>
      </c>
      <c r="C10" s="682" t="s">
        <v>25</v>
      </c>
      <c r="D10" s="682" t="s">
        <v>1677</v>
      </c>
      <c r="E10" s="682">
        <v>4</v>
      </c>
      <c r="F10" s="682" t="s">
        <v>1701</v>
      </c>
      <c r="G10" s="682" t="s">
        <v>1702</v>
      </c>
      <c r="H10" s="682" t="s">
        <v>1703</v>
      </c>
      <c r="I10" s="682" t="s">
        <v>1704</v>
      </c>
      <c r="J10" s="682"/>
      <c r="K10" s="682" t="s">
        <v>1705</v>
      </c>
    </row>
    <row r="11" spans="1:11" ht="79.2" x14ac:dyDescent="0.25">
      <c r="A11" s="682" t="s">
        <v>17</v>
      </c>
      <c r="B11" s="683" t="s">
        <v>1564</v>
      </c>
      <c r="C11" s="682" t="s">
        <v>25</v>
      </c>
      <c r="D11" s="682" t="s">
        <v>1677</v>
      </c>
      <c r="E11" s="682">
        <v>4</v>
      </c>
      <c r="F11" s="682" t="s">
        <v>1701</v>
      </c>
      <c r="G11" s="682" t="s">
        <v>1706</v>
      </c>
      <c r="H11" s="682" t="s">
        <v>1707</v>
      </c>
      <c r="I11" s="682" t="s">
        <v>1708</v>
      </c>
      <c r="J11" s="682"/>
      <c r="K11" s="682" t="s">
        <v>1709</v>
      </c>
    </row>
    <row r="12" spans="1:11" ht="79.2" x14ac:dyDescent="0.25">
      <c r="A12" s="682" t="s">
        <v>17</v>
      </c>
      <c r="B12" s="683" t="s">
        <v>1564</v>
      </c>
      <c r="C12" s="682" t="s">
        <v>25</v>
      </c>
      <c r="D12" s="682" t="s">
        <v>1677</v>
      </c>
      <c r="E12" s="682" t="s">
        <v>1434</v>
      </c>
      <c r="F12" s="682" t="s">
        <v>1688</v>
      </c>
      <c r="G12" s="682" t="s">
        <v>1710</v>
      </c>
      <c r="H12" s="682" t="s">
        <v>1711</v>
      </c>
      <c r="I12" s="682" t="s">
        <v>1712</v>
      </c>
      <c r="J12" s="682" t="s">
        <v>1717</v>
      </c>
      <c r="K12" s="684" t="s">
        <v>1713</v>
      </c>
    </row>
    <row r="13" spans="1:11" ht="79.2" x14ac:dyDescent="0.25">
      <c r="A13" s="682" t="s">
        <v>17</v>
      </c>
      <c r="B13" s="683" t="s">
        <v>1564</v>
      </c>
      <c r="C13" s="682" t="s">
        <v>25</v>
      </c>
      <c r="D13" s="682" t="s">
        <v>1677</v>
      </c>
      <c r="E13" s="685" t="s">
        <v>582</v>
      </c>
      <c r="F13" s="682" t="s">
        <v>1678</v>
      </c>
      <c r="G13" s="682" t="s">
        <v>1714</v>
      </c>
      <c r="H13" s="682" t="s">
        <v>1715</v>
      </c>
      <c r="I13" s="682" t="s">
        <v>1716</v>
      </c>
      <c r="J13" s="682"/>
      <c r="K13" s="684" t="s">
        <v>1726</v>
      </c>
    </row>
    <row r="14" spans="1:11" ht="79.2" x14ac:dyDescent="0.25">
      <c r="A14" s="682" t="s">
        <v>17</v>
      </c>
      <c r="B14" s="683" t="s">
        <v>1564</v>
      </c>
      <c r="C14" s="682" t="s">
        <v>25</v>
      </c>
      <c r="D14" s="682" t="s">
        <v>1677</v>
      </c>
      <c r="E14" s="685" t="s">
        <v>582</v>
      </c>
      <c r="F14" s="682" t="s">
        <v>1678</v>
      </c>
      <c r="G14" s="682" t="s">
        <v>1718</v>
      </c>
      <c r="H14" s="682" t="s">
        <v>1719</v>
      </c>
      <c r="I14" s="682" t="s">
        <v>1728</v>
      </c>
      <c r="J14" s="682"/>
      <c r="K14" s="684" t="s">
        <v>1727</v>
      </c>
    </row>
    <row r="15" spans="1:11" ht="79.2" x14ac:dyDescent="0.25">
      <c r="A15" s="682" t="s">
        <v>17</v>
      </c>
      <c r="B15" s="683" t="s">
        <v>1564</v>
      </c>
      <c r="C15" s="682" t="s">
        <v>25</v>
      </c>
      <c r="D15" s="682" t="s">
        <v>1677</v>
      </c>
      <c r="E15" s="685" t="s">
        <v>1720</v>
      </c>
      <c r="F15" s="682" t="s">
        <v>1721</v>
      </c>
      <c r="G15" s="682" t="s">
        <v>1722</v>
      </c>
      <c r="H15" s="682" t="s">
        <v>1723</v>
      </c>
      <c r="I15" s="682" t="s">
        <v>1724</v>
      </c>
      <c r="J15" s="682"/>
      <c r="K15" s="682" t="s">
        <v>1725</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J11"/>
  <sheetViews>
    <sheetView zoomScale="78" workbookViewId="0">
      <selection activeCell="A6" sqref="A6"/>
    </sheetView>
  </sheetViews>
  <sheetFormatPr defaultColWidth="9.33203125" defaultRowHeight="13.2" x14ac:dyDescent="0.25"/>
  <cols>
    <col min="1" max="1" width="9.33203125" style="17"/>
    <col min="2" max="2" width="23.33203125" style="17" customWidth="1"/>
    <col min="3" max="3" width="38.6640625" style="17" customWidth="1"/>
    <col min="4" max="4" width="25.6640625" style="17" customWidth="1"/>
    <col min="5" max="6" width="38.6640625" style="17" customWidth="1"/>
    <col min="7" max="7" width="20.33203125" style="17" customWidth="1"/>
    <col min="8" max="8" width="11.33203125" style="17" customWidth="1"/>
    <col min="9" max="9" width="12.44140625" style="17" customWidth="1"/>
    <col min="10" max="10" width="41.6640625" style="17" customWidth="1"/>
    <col min="11" max="16384" width="9.33203125" style="17"/>
  </cols>
  <sheetData>
    <row r="1" spans="1:10" ht="13.8" thickBot="1" x14ac:dyDescent="0.3">
      <c r="A1" s="99" t="s">
        <v>1565</v>
      </c>
    </row>
    <row r="2" spans="1:10" x14ac:dyDescent="0.25">
      <c r="A2" s="99"/>
      <c r="I2" s="72" t="s">
        <v>1</v>
      </c>
      <c r="J2" s="48" t="s">
        <v>2</v>
      </c>
    </row>
    <row r="3" spans="1:10" ht="13.8" thickBot="1" x14ac:dyDescent="0.3">
      <c r="A3" s="86"/>
      <c r="I3" s="207" t="s">
        <v>3</v>
      </c>
      <c r="J3" s="208">
        <v>2021</v>
      </c>
    </row>
    <row r="4" spans="1:10" ht="27" thickBot="1" x14ac:dyDescent="0.3">
      <c r="A4" s="53" t="s">
        <v>1566</v>
      </c>
      <c r="B4" s="53" t="s">
        <v>1567</v>
      </c>
      <c r="C4" s="53" t="s">
        <v>1568</v>
      </c>
      <c r="D4" s="53" t="s">
        <v>1569</v>
      </c>
      <c r="E4" s="53" t="s">
        <v>1570</v>
      </c>
      <c r="F4" s="53" t="s">
        <v>1571</v>
      </c>
      <c r="G4" s="53" t="s">
        <v>1572</v>
      </c>
      <c r="H4" s="53" t="s">
        <v>1573</v>
      </c>
      <c r="I4" s="43" t="s">
        <v>15</v>
      </c>
      <c r="J4" s="54" t="s">
        <v>507</v>
      </c>
    </row>
    <row r="5" spans="1:10" ht="91.5" customHeight="1" x14ac:dyDescent="0.25">
      <c r="A5" s="618" t="s">
        <v>1574</v>
      </c>
      <c r="B5" s="153" t="s">
        <v>1575</v>
      </c>
      <c r="C5" s="618" t="s">
        <v>1576</v>
      </c>
      <c r="D5" s="618" t="s">
        <v>1577</v>
      </c>
      <c r="E5" s="618" t="s">
        <v>1578</v>
      </c>
      <c r="F5" s="618" t="s">
        <v>1579</v>
      </c>
      <c r="G5" s="618" t="s">
        <v>1580</v>
      </c>
      <c r="H5" s="618" t="s">
        <v>2</v>
      </c>
      <c r="I5" s="615" t="s">
        <v>1581</v>
      </c>
      <c r="J5" s="771" t="s">
        <v>1807</v>
      </c>
    </row>
    <row r="6" spans="1:10" ht="364.5" customHeight="1" x14ac:dyDescent="0.25">
      <c r="A6" s="617" t="s">
        <v>1582</v>
      </c>
      <c r="B6" s="615" t="s">
        <v>1583</v>
      </c>
      <c r="C6" s="617" t="s">
        <v>1584</v>
      </c>
      <c r="D6" s="617" t="s">
        <v>1577</v>
      </c>
      <c r="E6" s="617" t="s">
        <v>1585</v>
      </c>
      <c r="F6" s="617" t="s">
        <v>1586</v>
      </c>
      <c r="G6" s="617" t="s">
        <v>1587</v>
      </c>
      <c r="H6" s="618" t="s">
        <v>2</v>
      </c>
      <c r="I6" s="615" t="s">
        <v>1581</v>
      </c>
      <c r="J6" s="771" t="s">
        <v>1814</v>
      </c>
    </row>
    <row r="7" spans="1:10" ht="154.5" customHeight="1" x14ac:dyDescent="0.25">
      <c r="A7" s="617" t="s">
        <v>1582</v>
      </c>
      <c r="B7" s="615" t="s">
        <v>1583</v>
      </c>
      <c r="C7" s="617" t="s">
        <v>1588</v>
      </c>
      <c r="D7" s="617" t="s">
        <v>1577</v>
      </c>
      <c r="E7" s="617" t="s">
        <v>1304</v>
      </c>
      <c r="F7" s="617" t="s">
        <v>1579</v>
      </c>
      <c r="G7" s="617" t="s">
        <v>1587</v>
      </c>
      <c r="H7" s="618" t="s">
        <v>2</v>
      </c>
      <c r="I7" s="615" t="s">
        <v>1581</v>
      </c>
      <c r="J7" s="770" t="s">
        <v>1807</v>
      </c>
    </row>
    <row r="8" spans="1:10" ht="114.75" customHeight="1" x14ac:dyDescent="0.25">
      <c r="A8" s="617" t="s">
        <v>1589</v>
      </c>
      <c r="B8" s="615" t="s">
        <v>1590</v>
      </c>
      <c r="C8" s="617" t="s">
        <v>1591</v>
      </c>
      <c r="D8" s="617" t="s">
        <v>1577</v>
      </c>
      <c r="E8" s="617" t="s">
        <v>1592</v>
      </c>
      <c r="F8" s="617" t="s">
        <v>1593</v>
      </c>
      <c r="G8" s="617" t="s">
        <v>1587</v>
      </c>
      <c r="H8" s="618" t="s">
        <v>2</v>
      </c>
      <c r="I8" s="615" t="s">
        <v>1581</v>
      </c>
      <c r="J8" s="770" t="s">
        <v>1807</v>
      </c>
    </row>
    <row r="9" spans="1:10" ht="84.75" customHeight="1" x14ac:dyDescent="0.25">
      <c r="A9" s="617" t="s">
        <v>1594</v>
      </c>
      <c r="B9" s="615" t="s">
        <v>1595</v>
      </c>
      <c r="C9" s="617" t="s">
        <v>1596</v>
      </c>
      <c r="D9" s="617" t="s">
        <v>1577</v>
      </c>
      <c r="E9" s="617" t="s">
        <v>1597</v>
      </c>
      <c r="F9" s="617" t="s">
        <v>1598</v>
      </c>
      <c r="G9" s="617" t="s">
        <v>1599</v>
      </c>
      <c r="H9" s="618" t="s">
        <v>2</v>
      </c>
      <c r="I9" s="615" t="s">
        <v>1581</v>
      </c>
      <c r="J9" s="770" t="s">
        <v>1807</v>
      </c>
    </row>
    <row r="10" spans="1:10" ht="67.5" customHeight="1" x14ac:dyDescent="0.25">
      <c r="A10" s="617" t="s">
        <v>1600</v>
      </c>
      <c r="B10" s="615" t="s">
        <v>1601</v>
      </c>
      <c r="C10" s="617" t="s">
        <v>1602</v>
      </c>
      <c r="D10" s="617" t="s">
        <v>1577</v>
      </c>
      <c r="E10" s="617" t="s">
        <v>1603</v>
      </c>
      <c r="F10" s="617" t="s">
        <v>1604</v>
      </c>
      <c r="G10" s="617" t="s">
        <v>1599</v>
      </c>
      <c r="H10" s="618" t="s">
        <v>2</v>
      </c>
      <c r="I10" s="615" t="s">
        <v>1581</v>
      </c>
      <c r="J10" s="770" t="s">
        <v>1807</v>
      </c>
    </row>
    <row r="11" spans="1:10" ht="69" customHeight="1" x14ac:dyDescent="0.25">
      <c r="A11" s="617" t="s">
        <v>1605</v>
      </c>
      <c r="B11" s="619" t="s">
        <v>1304</v>
      </c>
      <c r="C11" s="619" t="s">
        <v>1606</v>
      </c>
      <c r="D11" s="617" t="s">
        <v>1577</v>
      </c>
      <c r="E11" s="617" t="s">
        <v>1607</v>
      </c>
      <c r="F11" s="617" t="s">
        <v>1608</v>
      </c>
      <c r="G11" s="617" t="s">
        <v>1580</v>
      </c>
      <c r="H11" s="620">
        <v>2020</v>
      </c>
      <c r="I11" s="615" t="s">
        <v>1609</v>
      </c>
      <c r="J11" s="769" t="s">
        <v>1806</v>
      </c>
    </row>
  </sheetData>
  <autoFilter ref="A4:J4" xr:uid="{00000000-0009-0000-0000-000015000000}"/>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filterMode="1"/>
  <dimension ref="A1:Q187"/>
  <sheetViews>
    <sheetView zoomScale="90" zoomScaleNormal="90" workbookViewId="0">
      <selection activeCell="D143" sqref="D143"/>
    </sheetView>
  </sheetViews>
  <sheetFormatPr defaultColWidth="8.6640625" defaultRowHeight="13.2" x14ac:dyDescent="0.25"/>
  <cols>
    <col min="1" max="1" width="5.6640625" style="17" customWidth="1"/>
    <col min="2" max="2" width="11.33203125" style="17" customWidth="1"/>
    <col min="3" max="3" width="8.6640625" style="17" customWidth="1"/>
    <col min="4" max="4" width="18.6640625" style="17" customWidth="1"/>
    <col min="5" max="5" width="22.33203125" style="17" customWidth="1"/>
    <col min="6" max="6" width="27.44140625" style="17" customWidth="1"/>
    <col min="7" max="7" width="15.44140625" style="17" bestFit="1" customWidth="1"/>
    <col min="8" max="8" width="8.6640625" style="17" customWidth="1"/>
    <col min="9" max="9" width="11.6640625" style="17" customWidth="1"/>
    <col min="10" max="10" width="12.44140625" style="17" customWidth="1"/>
    <col min="11" max="11" width="12.33203125" style="17" customWidth="1"/>
    <col min="12" max="12" width="55" style="17" customWidth="1"/>
    <col min="13" max="13" width="20.6640625" style="17" customWidth="1"/>
    <col min="14" max="14" width="15" style="17" customWidth="1"/>
    <col min="15" max="15" width="9.6640625" style="17" customWidth="1"/>
    <col min="16" max="16" width="59.33203125" style="17" customWidth="1"/>
    <col min="17" max="17" width="82.6640625" style="17" customWidth="1"/>
    <col min="18" max="16384" width="8.6640625" style="17"/>
  </cols>
  <sheetData>
    <row r="1" spans="1:17" ht="13.8" thickBot="1" x14ac:dyDescent="0.3">
      <c r="A1" s="4" t="s">
        <v>319</v>
      </c>
    </row>
    <row r="2" spans="1:17" x14ac:dyDescent="0.25">
      <c r="J2" s="4"/>
      <c r="K2" s="4"/>
      <c r="L2" s="4"/>
      <c r="M2" s="4"/>
      <c r="N2" s="4"/>
      <c r="O2" s="4"/>
      <c r="P2" s="16" t="s">
        <v>1</v>
      </c>
      <c r="Q2" s="48" t="s">
        <v>2</v>
      </c>
    </row>
    <row r="3" spans="1:17" ht="13.8" thickBot="1" x14ac:dyDescent="0.3">
      <c r="J3" s="4"/>
      <c r="K3" s="4"/>
      <c r="L3" s="4"/>
      <c r="M3" s="4"/>
      <c r="N3" s="4"/>
      <c r="O3" s="4"/>
      <c r="P3" s="368" t="s">
        <v>3</v>
      </c>
      <c r="Q3" s="369">
        <v>2021</v>
      </c>
    </row>
    <row r="4" spans="1:17" s="20" customFormat="1" ht="61.2" x14ac:dyDescent="0.2">
      <c r="A4" s="31" t="s">
        <v>4</v>
      </c>
      <c r="B4" s="32" t="s">
        <v>320</v>
      </c>
      <c r="C4" s="32" t="s">
        <v>321</v>
      </c>
      <c r="D4" s="32" t="s">
        <v>6</v>
      </c>
      <c r="E4" s="32" t="s">
        <v>7</v>
      </c>
      <c r="F4" s="32" t="s">
        <v>8</v>
      </c>
      <c r="G4" s="32" t="s">
        <v>9</v>
      </c>
      <c r="H4" s="32" t="s">
        <v>322</v>
      </c>
      <c r="I4" s="32" t="s">
        <v>323</v>
      </c>
      <c r="J4" s="32" t="s">
        <v>324</v>
      </c>
      <c r="K4" s="32" t="s">
        <v>325</v>
      </c>
      <c r="L4" s="32" t="s">
        <v>15</v>
      </c>
      <c r="M4" s="33" t="s">
        <v>326</v>
      </c>
      <c r="N4" s="34" t="s">
        <v>327</v>
      </c>
      <c r="O4" s="33" t="s">
        <v>328</v>
      </c>
      <c r="P4" s="33" t="s">
        <v>329</v>
      </c>
      <c r="Q4" s="35" t="s">
        <v>330</v>
      </c>
    </row>
    <row r="5" spans="1:17" ht="26.1" hidden="1" customHeight="1" x14ac:dyDescent="0.25">
      <c r="A5" s="120" t="s">
        <v>17</v>
      </c>
      <c r="B5" s="120" t="s">
        <v>17</v>
      </c>
      <c r="C5" s="301">
        <v>2021</v>
      </c>
      <c r="D5" s="122" t="s">
        <v>42</v>
      </c>
      <c r="E5" s="350" t="s">
        <v>52</v>
      </c>
      <c r="F5" s="154" t="s">
        <v>303</v>
      </c>
      <c r="G5" s="120" t="s">
        <v>53</v>
      </c>
      <c r="H5" s="120" t="s">
        <v>19</v>
      </c>
      <c r="I5" s="120" t="s">
        <v>19</v>
      </c>
      <c r="J5" s="125">
        <v>0</v>
      </c>
      <c r="K5" s="125">
        <v>0</v>
      </c>
      <c r="L5" s="155" t="s">
        <v>304</v>
      </c>
      <c r="M5" s="370" t="s">
        <v>19</v>
      </c>
      <c r="N5" s="371" t="s">
        <v>19</v>
      </c>
      <c r="O5" s="370" t="s">
        <v>19</v>
      </c>
      <c r="P5" s="370" t="s">
        <v>19</v>
      </c>
      <c r="Q5" s="372" t="s">
        <v>331</v>
      </c>
    </row>
    <row r="6" spans="1:17" ht="30.75" hidden="1" customHeight="1" x14ac:dyDescent="0.25">
      <c r="A6" s="120" t="s">
        <v>17</v>
      </c>
      <c r="B6" s="304" t="s">
        <v>332</v>
      </c>
      <c r="C6" s="301">
        <v>2021</v>
      </c>
      <c r="D6" s="373" t="s">
        <v>292</v>
      </c>
      <c r="E6" s="304" t="s">
        <v>88</v>
      </c>
      <c r="F6" s="374" t="s">
        <v>25</v>
      </c>
      <c r="G6" s="304" t="s">
        <v>91</v>
      </c>
      <c r="H6" s="304" t="s">
        <v>279</v>
      </c>
      <c r="I6" s="304" t="s">
        <v>333</v>
      </c>
      <c r="J6" s="125">
        <v>1550</v>
      </c>
      <c r="K6" s="302"/>
      <c r="L6" s="375" t="s">
        <v>334</v>
      </c>
      <c r="M6" s="376">
        <v>126</v>
      </c>
      <c r="N6" s="377">
        <f t="shared" ref="N6:N45" si="0">100*M6/J6</f>
        <v>8.129032258064516</v>
      </c>
      <c r="O6" s="306">
        <v>2</v>
      </c>
      <c r="P6" s="378" t="s">
        <v>335</v>
      </c>
      <c r="Q6" s="379" t="s">
        <v>336</v>
      </c>
    </row>
    <row r="7" spans="1:17" ht="33.75" hidden="1" customHeight="1" x14ac:dyDescent="0.25">
      <c r="A7" s="120" t="s">
        <v>17</v>
      </c>
      <c r="B7" s="304" t="s">
        <v>332</v>
      </c>
      <c r="C7" s="301">
        <v>2021</v>
      </c>
      <c r="D7" s="373" t="s">
        <v>292</v>
      </c>
      <c r="E7" s="304" t="s">
        <v>88</v>
      </c>
      <c r="F7" s="374" t="s">
        <v>25</v>
      </c>
      <c r="G7" s="304" t="s">
        <v>91</v>
      </c>
      <c r="H7" s="304" t="s">
        <v>280</v>
      </c>
      <c r="I7" s="304" t="s">
        <v>333</v>
      </c>
      <c r="J7" s="125">
        <v>1550</v>
      </c>
      <c r="K7" s="302"/>
      <c r="L7" s="375" t="s">
        <v>334</v>
      </c>
      <c r="M7" s="376">
        <v>126</v>
      </c>
      <c r="N7" s="377">
        <f t="shared" si="0"/>
        <v>8.129032258064516</v>
      </c>
      <c r="O7" s="306">
        <v>2</v>
      </c>
      <c r="P7" s="378" t="s">
        <v>335</v>
      </c>
      <c r="Q7" s="379" t="s">
        <v>336</v>
      </c>
    </row>
    <row r="8" spans="1:17" ht="33.75" hidden="1" customHeight="1" x14ac:dyDescent="0.25">
      <c r="A8" s="120" t="s">
        <v>17</v>
      </c>
      <c r="B8" s="304" t="s">
        <v>332</v>
      </c>
      <c r="C8" s="301">
        <v>2021</v>
      </c>
      <c r="D8" s="373" t="s">
        <v>292</v>
      </c>
      <c r="E8" s="304" t="s">
        <v>88</v>
      </c>
      <c r="F8" s="374" t="s">
        <v>25</v>
      </c>
      <c r="G8" s="304" t="s">
        <v>91</v>
      </c>
      <c r="H8" s="304" t="s">
        <v>278</v>
      </c>
      <c r="I8" s="304" t="s">
        <v>333</v>
      </c>
      <c r="J8" s="125">
        <v>1550</v>
      </c>
      <c r="K8" s="302"/>
      <c r="L8" s="375" t="s">
        <v>334</v>
      </c>
      <c r="M8" s="376">
        <v>126</v>
      </c>
      <c r="N8" s="377">
        <f t="shared" si="0"/>
        <v>8.129032258064516</v>
      </c>
      <c r="O8" s="370">
        <v>2</v>
      </c>
      <c r="P8" s="378" t="s">
        <v>335</v>
      </c>
      <c r="Q8" s="379" t="s">
        <v>336</v>
      </c>
    </row>
    <row r="9" spans="1:17" ht="33.75" hidden="1" customHeight="1" x14ac:dyDescent="0.25">
      <c r="A9" s="120" t="s">
        <v>17</v>
      </c>
      <c r="B9" s="304" t="s">
        <v>332</v>
      </c>
      <c r="C9" s="301">
        <v>2021</v>
      </c>
      <c r="D9" s="373" t="s">
        <v>292</v>
      </c>
      <c r="E9" s="304" t="s">
        <v>88</v>
      </c>
      <c r="F9" s="374" t="s">
        <v>25</v>
      </c>
      <c r="G9" s="304" t="s">
        <v>91</v>
      </c>
      <c r="H9" s="304" t="s">
        <v>337</v>
      </c>
      <c r="I9" s="304" t="s">
        <v>333</v>
      </c>
      <c r="J9" s="125">
        <v>1550</v>
      </c>
      <c r="K9" s="302"/>
      <c r="L9" s="375" t="s">
        <v>334</v>
      </c>
      <c r="M9" s="376">
        <v>126</v>
      </c>
      <c r="N9" s="377">
        <f t="shared" si="0"/>
        <v>8.129032258064516</v>
      </c>
      <c r="O9" s="370">
        <v>2</v>
      </c>
      <c r="P9" s="378" t="s">
        <v>335</v>
      </c>
      <c r="Q9" s="379" t="s">
        <v>336</v>
      </c>
    </row>
    <row r="10" spans="1:17" ht="33.75" hidden="1" customHeight="1" x14ac:dyDescent="0.25">
      <c r="A10" s="120" t="s">
        <v>17</v>
      </c>
      <c r="B10" s="304" t="s">
        <v>332</v>
      </c>
      <c r="C10" s="301">
        <v>2021</v>
      </c>
      <c r="D10" s="373" t="s">
        <v>292</v>
      </c>
      <c r="E10" s="304" t="s">
        <v>88</v>
      </c>
      <c r="F10" s="374" t="s">
        <v>25</v>
      </c>
      <c r="G10" s="304" t="s">
        <v>91</v>
      </c>
      <c r="H10" s="304" t="s">
        <v>338</v>
      </c>
      <c r="I10" s="304" t="s">
        <v>333</v>
      </c>
      <c r="J10" s="125">
        <v>1550</v>
      </c>
      <c r="K10" s="302"/>
      <c r="L10" s="375" t="s">
        <v>334</v>
      </c>
      <c r="M10" s="376">
        <v>126</v>
      </c>
      <c r="N10" s="377">
        <f t="shared" si="0"/>
        <v>8.129032258064516</v>
      </c>
      <c r="O10" s="370">
        <v>2</v>
      </c>
      <c r="P10" s="378" t="s">
        <v>335</v>
      </c>
      <c r="Q10" s="379" t="s">
        <v>336</v>
      </c>
    </row>
    <row r="11" spans="1:17" ht="13.5" hidden="1" customHeight="1" x14ac:dyDescent="0.25">
      <c r="A11" s="120" t="s">
        <v>17</v>
      </c>
      <c r="B11" s="304" t="s">
        <v>17</v>
      </c>
      <c r="C11" s="301">
        <v>2021</v>
      </c>
      <c r="D11" s="373" t="s">
        <v>292</v>
      </c>
      <c r="E11" s="380" t="s">
        <v>88</v>
      </c>
      <c r="F11" s="381" t="s">
        <v>25</v>
      </c>
      <c r="G11" s="382">
        <v>30</v>
      </c>
      <c r="H11" s="304" t="s">
        <v>279</v>
      </c>
      <c r="I11" s="382" t="s">
        <v>339</v>
      </c>
      <c r="J11" s="125">
        <v>800</v>
      </c>
      <c r="K11" s="302"/>
      <c r="L11" s="124" t="s">
        <v>340</v>
      </c>
      <c r="M11" s="376">
        <v>630</v>
      </c>
      <c r="N11" s="377">
        <f t="shared" si="0"/>
        <v>78.75</v>
      </c>
      <c r="O11" s="370">
        <v>9</v>
      </c>
      <c r="P11" s="383" t="s">
        <v>340</v>
      </c>
      <c r="Q11" s="384" t="s">
        <v>341</v>
      </c>
    </row>
    <row r="12" spans="1:17" ht="13.5" hidden="1" customHeight="1" x14ac:dyDescent="0.25">
      <c r="A12" s="120" t="s">
        <v>17</v>
      </c>
      <c r="B12" s="304" t="s">
        <v>17</v>
      </c>
      <c r="C12" s="301">
        <v>2021</v>
      </c>
      <c r="D12" s="373" t="s">
        <v>292</v>
      </c>
      <c r="E12" s="380" t="s">
        <v>88</v>
      </c>
      <c r="F12" s="381" t="s">
        <v>25</v>
      </c>
      <c r="G12" s="382">
        <v>30</v>
      </c>
      <c r="H12" s="304" t="s">
        <v>280</v>
      </c>
      <c r="I12" s="382" t="s">
        <v>339</v>
      </c>
      <c r="J12" s="125">
        <v>800</v>
      </c>
      <c r="K12" s="302"/>
      <c r="L12" s="375" t="s">
        <v>340</v>
      </c>
      <c r="M12" s="376">
        <v>630</v>
      </c>
      <c r="N12" s="377">
        <f t="shared" si="0"/>
        <v>78.75</v>
      </c>
      <c r="O12" s="370">
        <v>9</v>
      </c>
      <c r="P12" s="220" t="s">
        <v>340</v>
      </c>
      <c r="Q12" s="384" t="s">
        <v>341</v>
      </c>
    </row>
    <row r="13" spans="1:17" ht="13.5" hidden="1" customHeight="1" x14ac:dyDescent="0.25">
      <c r="A13" s="120" t="s">
        <v>17</v>
      </c>
      <c r="B13" s="304" t="s">
        <v>17</v>
      </c>
      <c r="C13" s="301">
        <v>2021</v>
      </c>
      <c r="D13" s="373" t="s">
        <v>292</v>
      </c>
      <c r="E13" s="380" t="s">
        <v>88</v>
      </c>
      <c r="F13" s="381" t="s">
        <v>25</v>
      </c>
      <c r="G13" s="382">
        <v>30</v>
      </c>
      <c r="H13" s="304" t="s">
        <v>278</v>
      </c>
      <c r="I13" s="382" t="s">
        <v>339</v>
      </c>
      <c r="J13" s="125">
        <v>800</v>
      </c>
      <c r="K13" s="302"/>
      <c r="L13" s="375" t="s">
        <v>340</v>
      </c>
      <c r="M13" s="376">
        <v>3142</v>
      </c>
      <c r="N13" s="377">
        <f t="shared" si="0"/>
        <v>392.75</v>
      </c>
      <c r="O13" s="370">
        <v>9</v>
      </c>
      <c r="P13" s="220" t="s">
        <v>340</v>
      </c>
      <c r="Q13" s="384" t="s">
        <v>341</v>
      </c>
    </row>
    <row r="14" spans="1:17" ht="13.5" hidden="1" customHeight="1" x14ac:dyDescent="0.25">
      <c r="A14" s="120" t="s">
        <v>17</v>
      </c>
      <c r="B14" s="304" t="s">
        <v>17</v>
      </c>
      <c r="C14" s="301">
        <v>2021</v>
      </c>
      <c r="D14" s="373" t="s">
        <v>292</v>
      </c>
      <c r="E14" s="380" t="s">
        <v>88</v>
      </c>
      <c r="F14" s="381" t="s">
        <v>25</v>
      </c>
      <c r="G14" s="382">
        <v>30</v>
      </c>
      <c r="H14" s="304" t="s">
        <v>337</v>
      </c>
      <c r="I14" s="382" t="s">
        <v>339</v>
      </c>
      <c r="J14" s="125">
        <v>800</v>
      </c>
      <c r="K14" s="302"/>
      <c r="L14" s="375" t="s">
        <v>340</v>
      </c>
      <c r="M14" s="376">
        <v>630</v>
      </c>
      <c r="N14" s="377">
        <f t="shared" si="0"/>
        <v>78.75</v>
      </c>
      <c r="O14" s="370">
        <v>9</v>
      </c>
      <c r="P14" s="220" t="s">
        <v>340</v>
      </c>
      <c r="Q14" s="384" t="s">
        <v>341</v>
      </c>
    </row>
    <row r="15" spans="1:17" ht="13.5" hidden="1" customHeight="1" x14ac:dyDescent="0.25">
      <c r="A15" s="120" t="s">
        <v>17</v>
      </c>
      <c r="B15" s="304" t="s">
        <v>17</v>
      </c>
      <c r="C15" s="301">
        <v>2021</v>
      </c>
      <c r="D15" s="373" t="s">
        <v>292</v>
      </c>
      <c r="E15" s="380" t="s">
        <v>88</v>
      </c>
      <c r="F15" s="381" t="s">
        <v>25</v>
      </c>
      <c r="G15" s="382">
        <v>30</v>
      </c>
      <c r="H15" s="304" t="s">
        <v>338</v>
      </c>
      <c r="I15" s="382" t="s">
        <v>339</v>
      </c>
      <c r="J15" s="385">
        <v>800</v>
      </c>
      <c r="K15" s="302"/>
      <c r="L15" s="375" t="s">
        <v>340</v>
      </c>
      <c r="M15" s="376">
        <v>630</v>
      </c>
      <c r="N15" s="377">
        <f t="shared" si="0"/>
        <v>78.75</v>
      </c>
      <c r="O15" s="370">
        <v>9</v>
      </c>
      <c r="P15" s="220" t="s">
        <v>340</v>
      </c>
      <c r="Q15" s="384" t="s">
        <v>341</v>
      </c>
    </row>
    <row r="16" spans="1:17" ht="13.5" hidden="1" customHeight="1" x14ac:dyDescent="0.25">
      <c r="A16" s="120" t="s">
        <v>17</v>
      </c>
      <c r="B16" s="304" t="s">
        <v>17</v>
      </c>
      <c r="C16" s="301">
        <v>2021</v>
      </c>
      <c r="D16" s="373" t="s">
        <v>35</v>
      </c>
      <c r="E16" s="304" t="s">
        <v>88</v>
      </c>
      <c r="F16" s="374" t="s">
        <v>25</v>
      </c>
      <c r="G16" s="304" t="s">
        <v>91</v>
      </c>
      <c r="H16" s="304" t="s">
        <v>279</v>
      </c>
      <c r="I16" s="304" t="s">
        <v>342</v>
      </c>
      <c r="J16" s="385">
        <v>1600</v>
      </c>
      <c r="K16" s="302"/>
      <c r="L16" s="386" t="s">
        <v>343</v>
      </c>
      <c r="M16" s="387">
        <v>652</v>
      </c>
      <c r="N16" s="377">
        <f t="shared" si="0"/>
        <v>40.75</v>
      </c>
      <c r="O16" s="370">
        <v>22</v>
      </c>
      <c r="P16" s="388" t="s">
        <v>343</v>
      </c>
      <c r="Q16" s="389" t="s">
        <v>344</v>
      </c>
    </row>
    <row r="17" spans="1:17" ht="13.5" hidden="1" customHeight="1" x14ac:dyDescent="0.25">
      <c r="A17" s="120" t="s">
        <v>17</v>
      </c>
      <c r="B17" s="304" t="s">
        <v>17</v>
      </c>
      <c r="C17" s="301">
        <v>2021</v>
      </c>
      <c r="D17" s="373" t="s">
        <v>35</v>
      </c>
      <c r="E17" s="304" t="s">
        <v>88</v>
      </c>
      <c r="F17" s="374" t="s">
        <v>25</v>
      </c>
      <c r="G17" s="304" t="s">
        <v>91</v>
      </c>
      <c r="H17" s="304" t="s">
        <v>280</v>
      </c>
      <c r="I17" s="304" t="s">
        <v>342</v>
      </c>
      <c r="J17" s="385">
        <v>2500</v>
      </c>
      <c r="K17" s="302"/>
      <c r="L17" s="386" t="s">
        <v>345</v>
      </c>
      <c r="M17" s="387">
        <v>1047</v>
      </c>
      <c r="N17" s="377">
        <f t="shared" si="0"/>
        <v>41.88</v>
      </c>
      <c r="O17" s="370">
        <v>22</v>
      </c>
      <c r="P17" s="388" t="s">
        <v>345</v>
      </c>
      <c r="Q17" s="389" t="s">
        <v>344</v>
      </c>
    </row>
    <row r="18" spans="1:17" ht="13.5" hidden="1" customHeight="1" x14ac:dyDescent="0.25">
      <c r="A18" s="120" t="s">
        <v>17</v>
      </c>
      <c r="B18" s="304" t="s">
        <v>17</v>
      </c>
      <c r="C18" s="301">
        <v>2021</v>
      </c>
      <c r="D18" s="373" t="s">
        <v>35</v>
      </c>
      <c r="E18" s="304" t="s">
        <v>88</v>
      </c>
      <c r="F18" s="374" t="s">
        <v>25</v>
      </c>
      <c r="G18" s="304" t="s">
        <v>91</v>
      </c>
      <c r="H18" s="304" t="s">
        <v>278</v>
      </c>
      <c r="I18" s="304" t="s">
        <v>342</v>
      </c>
      <c r="J18" s="385">
        <v>3360</v>
      </c>
      <c r="K18" s="302"/>
      <c r="L18" s="386" t="s">
        <v>346</v>
      </c>
      <c r="M18" s="387">
        <v>1047</v>
      </c>
      <c r="N18" s="377">
        <f t="shared" si="0"/>
        <v>31.160714285714285</v>
      </c>
      <c r="O18" s="370">
        <v>22</v>
      </c>
      <c r="P18" s="388" t="s">
        <v>346</v>
      </c>
      <c r="Q18" s="389" t="s">
        <v>344</v>
      </c>
    </row>
    <row r="19" spans="1:17" ht="13.5" hidden="1" customHeight="1" x14ac:dyDescent="0.25">
      <c r="A19" s="120" t="s">
        <v>17</v>
      </c>
      <c r="B19" s="304" t="s">
        <v>17</v>
      </c>
      <c r="C19" s="301">
        <v>2021</v>
      </c>
      <c r="D19" s="373" t="s">
        <v>35</v>
      </c>
      <c r="E19" s="304" t="s">
        <v>88</v>
      </c>
      <c r="F19" s="374" t="s">
        <v>25</v>
      </c>
      <c r="G19" s="304" t="s">
        <v>91</v>
      </c>
      <c r="H19" s="304" t="s">
        <v>279</v>
      </c>
      <c r="I19" s="304" t="s">
        <v>347</v>
      </c>
      <c r="J19" s="125">
        <v>1780</v>
      </c>
      <c r="K19" s="302"/>
      <c r="L19" s="386" t="s">
        <v>348</v>
      </c>
      <c r="M19" s="387">
        <v>646</v>
      </c>
      <c r="N19" s="377">
        <f t="shared" si="0"/>
        <v>36.292134831460672</v>
      </c>
      <c r="O19" s="370">
        <v>22</v>
      </c>
      <c r="P19" s="388" t="s">
        <v>348</v>
      </c>
      <c r="Q19" s="389" t="s">
        <v>344</v>
      </c>
    </row>
    <row r="20" spans="1:17" ht="13.5" hidden="1" customHeight="1" x14ac:dyDescent="0.25">
      <c r="A20" s="120" t="s">
        <v>17</v>
      </c>
      <c r="B20" s="304" t="s">
        <v>17</v>
      </c>
      <c r="C20" s="301">
        <v>2021</v>
      </c>
      <c r="D20" s="373" t="s">
        <v>35</v>
      </c>
      <c r="E20" s="304" t="s">
        <v>88</v>
      </c>
      <c r="F20" s="304" t="s">
        <v>25</v>
      </c>
      <c r="G20" s="304" t="s">
        <v>91</v>
      </c>
      <c r="H20" s="304" t="s">
        <v>280</v>
      </c>
      <c r="I20" s="304" t="s">
        <v>347</v>
      </c>
      <c r="J20" s="385">
        <v>2380</v>
      </c>
      <c r="K20" s="302"/>
      <c r="L20" s="386" t="s">
        <v>349</v>
      </c>
      <c r="M20" s="387">
        <v>827</v>
      </c>
      <c r="N20" s="377">
        <f t="shared" si="0"/>
        <v>34.747899159663866</v>
      </c>
      <c r="O20" s="370">
        <v>22</v>
      </c>
      <c r="P20" s="388" t="s">
        <v>349</v>
      </c>
      <c r="Q20" s="389" t="s">
        <v>344</v>
      </c>
    </row>
    <row r="21" spans="1:17" ht="13.5" hidden="1" customHeight="1" x14ac:dyDescent="0.25">
      <c r="A21" s="120" t="s">
        <v>17</v>
      </c>
      <c r="B21" s="304" t="s">
        <v>17</v>
      </c>
      <c r="C21" s="301">
        <v>2021</v>
      </c>
      <c r="D21" s="373" t="s">
        <v>35</v>
      </c>
      <c r="E21" s="304" t="s">
        <v>88</v>
      </c>
      <c r="F21" s="304" t="s">
        <v>25</v>
      </c>
      <c r="G21" s="304" t="s">
        <v>91</v>
      </c>
      <c r="H21" s="304" t="s">
        <v>278</v>
      </c>
      <c r="I21" s="304" t="s">
        <v>347</v>
      </c>
      <c r="J21" s="385">
        <v>5360</v>
      </c>
      <c r="K21" s="302"/>
      <c r="L21" s="386" t="s">
        <v>350</v>
      </c>
      <c r="M21" s="387">
        <v>834</v>
      </c>
      <c r="N21" s="377">
        <f t="shared" si="0"/>
        <v>15.559701492537313</v>
      </c>
      <c r="O21" s="370">
        <v>22</v>
      </c>
      <c r="P21" s="388" t="s">
        <v>350</v>
      </c>
      <c r="Q21" s="389" t="s">
        <v>344</v>
      </c>
    </row>
    <row r="22" spans="1:17" ht="13.5" hidden="1" customHeight="1" x14ac:dyDescent="0.25">
      <c r="A22" s="120" t="s">
        <v>17</v>
      </c>
      <c r="B22" s="304" t="s">
        <v>17</v>
      </c>
      <c r="C22" s="301">
        <v>2021</v>
      </c>
      <c r="D22" s="390" t="s">
        <v>35</v>
      </c>
      <c r="E22" s="304" t="s">
        <v>88</v>
      </c>
      <c r="F22" s="304" t="s">
        <v>25</v>
      </c>
      <c r="G22" s="304" t="s">
        <v>91</v>
      </c>
      <c r="H22" s="304" t="s">
        <v>279</v>
      </c>
      <c r="I22" s="304" t="s">
        <v>351</v>
      </c>
      <c r="J22" s="385">
        <v>300</v>
      </c>
      <c r="K22" s="302"/>
      <c r="L22" s="391" t="s">
        <v>352</v>
      </c>
      <c r="M22" s="387">
        <v>396</v>
      </c>
      <c r="N22" s="377">
        <f t="shared" si="0"/>
        <v>132</v>
      </c>
      <c r="O22" s="370">
        <v>26</v>
      </c>
      <c r="P22" s="392" t="s">
        <v>353</v>
      </c>
      <c r="Q22" s="389" t="s">
        <v>354</v>
      </c>
    </row>
    <row r="23" spans="1:17" ht="13.5" hidden="1" customHeight="1" x14ac:dyDescent="0.25">
      <c r="A23" s="120" t="s">
        <v>17</v>
      </c>
      <c r="B23" s="304" t="s">
        <v>17</v>
      </c>
      <c r="C23" s="301">
        <v>2021</v>
      </c>
      <c r="D23" s="390" t="s">
        <v>35</v>
      </c>
      <c r="E23" s="304" t="s">
        <v>88</v>
      </c>
      <c r="F23" s="304" t="s">
        <v>25</v>
      </c>
      <c r="G23" s="304" t="s">
        <v>91</v>
      </c>
      <c r="H23" s="304" t="s">
        <v>280</v>
      </c>
      <c r="I23" s="304" t="s">
        <v>351</v>
      </c>
      <c r="J23" s="385">
        <v>300</v>
      </c>
      <c r="K23" s="302"/>
      <c r="L23" s="391" t="s">
        <v>352</v>
      </c>
      <c r="M23" s="387">
        <v>396</v>
      </c>
      <c r="N23" s="377">
        <f t="shared" si="0"/>
        <v>132</v>
      </c>
      <c r="O23" s="370">
        <v>26</v>
      </c>
      <c r="P23" s="392" t="s">
        <v>353</v>
      </c>
      <c r="Q23" s="389" t="s">
        <v>354</v>
      </c>
    </row>
    <row r="24" spans="1:17" ht="13.5" hidden="1" customHeight="1" x14ac:dyDescent="0.25">
      <c r="A24" s="120" t="s">
        <v>17</v>
      </c>
      <c r="B24" s="304" t="s">
        <v>17</v>
      </c>
      <c r="C24" s="301">
        <v>2021</v>
      </c>
      <c r="D24" s="390" t="s">
        <v>35</v>
      </c>
      <c r="E24" s="304" t="s">
        <v>88</v>
      </c>
      <c r="F24" s="304" t="s">
        <v>25</v>
      </c>
      <c r="G24" s="304" t="s">
        <v>91</v>
      </c>
      <c r="H24" s="304" t="s">
        <v>278</v>
      </c>
      <c r="I24" s="304" t="s">
        <v>351</v>
      </c>
      <c r="J24" s="385">
        <v>700</v>
      </c>
      <c r="K24" s="302"/>
      <c r="L24" s="391" t="s">
        <v>355</v>
      </c>
      <c r="M24" s="387">
        <v>1339</v>
      </c>
      <c r="N24" s="377">
        <f t="shared" si="0"/>
        <v>191.28571428571428</v>
      </c>
      <c r="O24" s="370">
        <v>26</v>
      </c>
      <c r="P24" s="392" t="s">
        <v>356</v>
      </c>
      <c r="Q24" s="389" t="s">
        <v>354</v>
      </c>
    </row>
    <row r="25" spans="1:17" ht="13.5" hidden="1" customHeight="1" x14ac:dyDescent="0.25">
      <c r="A25" s="120" t="s">
        <v>17</v>
      </c>
      <c r="B25" s="304" t="s">
        <v>17</v>
      </c>
      <c r="C25" s="301">
        <v>2021</v>
      </c>
      <c r="D25" s="390" t="s">
        <v>35</v>
      </c>
      <c r="E25" s="304" t="s">
        <v>88</v>
      </c>
      <c r="F25" s="304" t="s">
        <v>25</v>
      </c>
      <c r="G25" s="304" t="s">
        <v>91</v>
      </c>
      <c r="H25" s="304" t="s">
        <v>337</v>
      </c>
      <c r="I25" s="304" t="s">
        <v>351</v>
      </c>
      <c r="J25" s="385">
        <v>300</v>
      </c>
      <c r="K25" s="302"/>
      <c r="L25" s="391" t="s">
        <v>352</v>
      </c>
      <c r="M25" s="387">
        <v>396</v>
      </c>
      <c r="N25" s="377">
        <f t="shared" si="0"/>
        <v>132</v>
      </c>
      <c r="O25" s="370">
        <v>26</v>
      </c>
      <c r="P25" s="392" t="s">
        <v>353</v>
      </c>
      <c r="Q25" s="389" t="s">
        <v>354</v>
      </c>
    </row>
    <row r="26" spans="1:17" ht="13.5" hidden="1" customHeight="1" x14ac:dyDescent="0.25">
      <c r="A26" s="120" t="s">
        <v>17</v>
      </c>
      <c r="B26" s="304" t="s">
        <v>17</v>
      </c>
      <c r="C26" s="301">
        <v>2021</v>
      </c>
      <c r="D26" s="390" t="s">
        <v>35</v>
      </c>
      <c r="E26" s="304" t="s">
        <v>88</v>
      </c>
      <c r="F26" s="304" t="s">
        <v>25</v>
      </c>
      <c r="G26" s="304" t="s">
        <v>91</v>
      </c>
      <c r="H26" s="304" t="s">
        <v>338</v>
      </c>
      <c r="I26" s="304" t="s">
        <v>351</v>
      </c>
      <c r="J26" s="385">
        <v>300</v>
      </c>
      <c r="K26" s="302"/>
      <c r="L26" s="391" t="s">
        <v>352</v>
      </c>
      <c r="M26" s="387">
        <v>396</v>
      </c>
      <c r="N26" s="377">
        <f t="shared" si="0"/>
        <v>132</v>
      </c>
      <c r="O26" s="370">
        <v>26</v>
      </c>
      <c r="P26" s="392" t="s">
        <v>353</v>
      </c>
      <c r="Q26" s="389" t="s">
        <v>354</v>
      </c>
    </row>
    <row r="27" spans="1:17" ht="13.5" hidden="1" customHeight="1" x14ac:dyDescent="0.25">
      <c r="A27" s="120" t="s">
        <v>17</v>
      </c>
      <c r="B27" s="304" t="s">
        <v>17</v>
      </c>
      <c r="C27" s="301">
        <v>2021</v>
      </c>
      <c r="D27" s="373" t="s">
        <v>292</v>
      </c>
      <c r="E27" s="304" t="s">
        <v>88</v>
      </c>
      <c r="F27" s="304" t="s">
        <v>25</v>
      </c>
      <c r="G27" s="304" t="s">
        <v>93</v>
      </c>
      <c r="H27" s="304" t="s">
        <v>279</v>
      </c>
      <c r="I27" s="304" t="s">
        <v>351</v>
      </c>
      <c r="J27" s="385">
        <v>2020</v>
      </c>
      <c r="K27" s="302"/>
      <c r="L27" s="375" t="s">
        <v>357</v>
      </c>
      <c r="M27" s="376">
        <v>2234</v>
      </c>
      <c r="N27" s="377">
        <f t="shared" si="0"/>
        <v>110.5940594059406</v>
      </c>
      <c r="O27" s="370">
        <v>63</v>
      </c>
      <c r="P27" s="378" t="s">
        <v>357</v>
      </c>
      <c r="Q27" s="389" t="s">
        <v>358</v>
      </c>
    </row>
    <row r="28" spans="1:17" ht="13.5" hidden="1" customHeight="1" x14ac:dyDescent="0.25">
      <c r="A28" s="120" t="s">
        <v>17</v>
      </c>
      <c r="B28" s="304" t="s">
        <v>17</v>
      </c>
      <c r="C28" s="301">
        <v>2021</v>
      </c>
      <c r="D28" s="373" t="s">
        <v>292</v>
      </c>
      <c r="E28" s="304" t="s">
        <v>88</v>
      </c>
      <c r="F28" s="304" t="s">
        <v>25</v>
      </c>
      <c r="G28" s="304" t="s">
        <v>93</v>
      </c>
      <c r="H28" s="304" t="s">
        <v>280</v>
      </c>
      <c r="I28" s="304" t="s">
        <v>351</v>
      </c>
      <c r="J28" s="385">
        <v>2020</v>
      </c>
      <c r="K28" s="302"/>
      <c r="L28" s="375" t="s">
        <v>357</v>
      </c>
      <c r="M28" s="376">
        <v>2234</v>
      </c>
      <c r="N28" s="377">
        <f t="shared" si="0"/>
        <v>110.5940594059406</v>
      </c>
      <c r="O28" s="370">
        <v>63</v>
      </c>
      <c r="P28" s="378" t="s">
        <v>357</v>
      </c>
      <c r="Q28" s="389" t="s">
        <v>358</v>
      </c>
    </row>
    <row r="29" spans="1:17" ht="13.5" hidden="1" customHeight="1" x14ac:dyDescent="0.25">
      <c r="A29" s="120" t="s">
        <v>17</v>
      </c>
      <c r="B29" s="304" t="s">
        <v>17</v>
      </c>
      <c r="C29" s="301">
        <v>2021</v>
      </c>
      <c r="D29" s="373" t="s">
        <v>292</v>
      </c>
      <c r="E29" s="304" t="s">
        <v>88</v>
      </c>
      <c r="F29" s="304" t="s">
        <v>25</v>
      </c>
      <c r="G29" s="304" t="s">
        <v>93</v>
      </c>
      <c r="H29" s="304" t="s">
        <v>278</v>
      </c>
      <c r="I29" s="304" t="s">
        <v>351</v>
      </c>
      <c r="J29" s="385">
        <v>9500</v>
      </c>
      <c r="K29" s="302"/>
      <c r="L29" s="375" t="s">
        <v>356</v>
      </c>
      <c r="M29" s="376">
        <v>9904</v>
      </c>
      <c r="N29" s="377">
        <f t="shared" si="0"/>
        <v>104.25263157894737</v>
      </c>
      <c r="O29" s="370">
        <v>63</v>
      </c>
      <c r="P29" s="378" t="s">
        <v>356</v>
      </c>
      <c r="Q29" s="389" t="s">
        <v>358</v>
      </c>
    </row>
    <row r="30" spans="1:17" ht="13.5" hidden="1" customHeight="1" x14ac:dyDescent="0.25">
      <c r="A30" s="120" t="s">
        <v>17</v>
      </c>
      <c r="B30" s="304" t="s">
        <v>17</v>
      </c>
      <c r="C30" s="301">
        <v>2021</v>
      </c>
      <c r="D30" s="373" t="s">
        <v>292</v>
      </c>
      <c r="E30" s="304" t="s">
        <v>88</v>
      </c>
      <c r="F30" s="304" t="s">
        <v>25</v>
      </c>
      <c r="G30" s="304" t="s">
        <v>93</v>
      </c>
      <c r="H30" s="304" t="s">
        <v>337</v>
      </c>
      <c r="I30" s="304" t="s">
        <v>351</v>
      </c>
      <c r="J30" s="385">
        <v>2020</v>
      </c>
      <c r="K30" s="302"/>
      <c r="L30" s="375" t="s">
        <v>357</v>
      </c>
      <c r="M30" s="376">
        <v>2234</v>
      </c>
      <c r="N30" s="377">
        <f t="shared" si="0"/>
        <v>110.5940594059406</v>
      </c>
      <c r="O30" s="370">
        <v>63</v>
      </c>
      <c r="P30" s="378" t="s">
        <v>357</v>
      </c>
      <c r="Q30" s="389" t="s">
        <v>358</v>
      </c>
    </row>
    <row r="31" spans="1:17" ht="13.5" hidden="1" customHeight="1" x14ac:dyDescent="0.25">
      <c r="A31" s="120" t="s">
        <v>17</v>
      </c>
      <c r="B31" s="304" t="s">
        <v>17</v>
      </c>
      <c r="C31" s="301">
        <v>2021</v>
      </c>
      <c r="D31" s="373" t="s">
        <v>292</v>
      </c>
      <c r="E31" s="304" t="s">
        <v>88</v>
      </c>
      <c r="F31" s="304" t="s">
        <v>25</v>
      </c>
      <c r="G31" s="304" t="s">
        <v>93</v>
      </c>
      <c r="H31" s="304" t="s">
        <v>338</v>
      </c>
      <c r="I31" s="304" t="s">
        <v>351</v>
      </c>
      <c r="J31" s="385">
        <v>2020</v>
      </c>
      <c r="K31" s="302"/>
      <c r="L31" s="375" t="s">
        <v>357</v>
      </c>
      <c r="M31" s="376">
        <v>2234</v>
      </c>
      <c r="N31" s="377">
        <f t="shared" si="0"/>
        <v>110.5940594059406</v>
      </c>
      <c r="O31" s="370">
        <v>63</v>
      </c>
      <c r="P31" s="378" t="s">
        <v>357</v>
      </c>
      <c r="Q31" s="389" t="s">
        <v>358</v>
      </c>
    </row>
    <row r="32" spans="1:17" ht="33" hidden="1" customHeight="1" x14ac:dyDescent="0.25">
      <c r="A32" s="120" t="s">
        <v>17</v>
      </c>
      <c r="B32" s="304" t="s">
        <v>332</v>
      </c>
      <c r="C32" s="301">
        <v>2021</v>
      </c>
      <c r="D32" s="373" t="s">
        <v>292</v>
      </c>
      <c r="E32" s="304" t="s">
        <v>88</v>
      </c>
      <c r="F32" s="304" t="s">
        <v>25</v>
      </c>
      <c r="G32" s="304" t="s">
        <v>93</v>
      </c>
      <c r="H32" s="304" t="s">
        <v>279</v>
      </c>
      <c r="I32" s="304" t="s">
        <v>333</v>
      </c>
      <c r="J32" s="385">
        <v>5050</v>
      </c>
      <c r="K32" s="302"/>
      <c r="L32" s="375" t="s">
        <v>359</v>
      </c>
      <c r="M32" s="376">
        <v>3933</v>
      </c>
      <c r="N32" s="377">
        <f t="shared" si="0"/>
        <v>77.881188118811878</v>
      </c>
      <c r="O32" s="370">
        <v>95</v>
      </c>
      <c r="P32" s="388" t="s">
        <v>360</v>
      </c>
      <c r="Q32" s="379" t="s">
        <v>361</v>
      </c>
    </row>
    <row r="33" spans="1:17" ht="33" hidden="1" customHeight="1" x14ac:dyDescent="0.25">
      <c r="A33" s="120" t="s">
        <v>17</v>
      </c>
      <c r="B33" s="304" t="s">
        <v>332</v>
      </c>
      <c r="C33" s="301">
        <v>2021</v>
      </c>
      <c r="D33" s="373" t="s">
        <v>292</v>
      </c>
      <c r="E33" s="304" t="s">
        <v>88</v>
      </c>
      <c r="F33" s="304" t="s">
        <v>25</v>
      </c>
      <c r="G33" s="304" t="s">
        <v>93</v>
      </c>
      <c r="H33" s="304" t="s">
        <v>280</v>
      </c>
      <c r="I33" s="304" t="s">
        <v>333</v>
      </c>
      <c r="J33" s="385">
        <v>5050</v>
      </c>
      <c r="K33" s="302"/>
      <c r="L33" s="375" t="s">
        <v>359</v>
      </c>
      <c r="M33" s="376">
        <v>3933</v>
      </c>
      <c r="N33" s="377">
        <f t="shared" si="0"/>
        <v>77.881188118811878</v>
      </c>
      <c r="O33" s="370">
        <v>95</v>
      </c>
      <c r="P33" s="388" t="s">
        <v>360</v>
      </c>
      <c r="Q33" s="379" t="s">
        <v>361</v>
      </c>
    </row>
    <row r="34" spans="1:17" ht="33" hidden="1" customHeight="1" x14ac:dyDescent="0.25">
      <c r="A34" s="120" t="s">
        <v>17</v>
      </c>
      <c r="B34" s="304" t="s">
        <v>332</v>
      </c>
      <c r="C34" s="301">
        <v>2021</v>
      </c>
      <c r="D34" s="373" t="s">
        <v>292</v>
      </c>
      <c r="E34" s="304" t="s">
        <v>88</v>
      </c>
      <c r="F34" s="304" t="s">
        <v>25</v>
      </c>
      <c r="G34" s="304" t="s">
        <v>93</v>
      </c>
      <c r="H34" s="304" t="s">
        <v>278</v>
      </c>
      <c r="I34" s="304" t="s">
        <v>333</v>
      </c>
      <c r="J34" s="385">
        <v>5050</v>
      </c>
      <c r="K34" s="302"/>
      <c r="L34" s="375" t="s">
        <v>359</v>
      </c>
      <c r="M34" s="376">
        <v>3933</v>
      </c>
      <c r="N34" s="377">
        <f t="shared" si="0"/>
        <v>77.881188118811878</v>
      </c>
      <c r="O34" s="370">
        <v>95</v>
      </c>
      <c r="P34" s="388" t="s">
        <v>360</v>
      </c>
      <c r="Q34" s="379" t="s">
        <v>361</v>
      </c>
    </row>
    <row r="35" spans="1:17" ht="33" hidden="1" customHeight="1" x14ac:dyDescent="0.25">
      <c r="A35" s="120" t="s">
        <v>17</v>
      </c>
      <c r="B35" s="304" t="s">
        <v>332</v>
      </c>
      <c r="C35" s="301">
        <v>2021</v>
      </c>
      <c r="D35" s="373" t="s">
        <v>292</v>
      </c>
      <c r="E35" s="304" t="s">
        <v>88</v>
      </c>
      <c r="F35" s="304" t="s">
        <v>25</v>
      </c>
      <c r="G35" s="304" t="s">
        <v>93</v>
      </c>
      <c r="H35" s="304" t="s">
        <v>337</v>
      </c>
      <c r="I35" s="304" t="s">
        <v>333</v>
      </c>
      <c r="J35" s="385">
        <v>5050</v>
      </c>
      <c r="K35" s="302"/>
      <c r="L35" s="375" t="s">
        <v>359</v>
      </c>
      <c r="M35" s="376">
        <v>3933</v>
      </c>
      <c r="N35" s="377">
        <f t="shared" si="0"/>
        <v>77.881188118811878</v>
      </c>
      <c r="O35" s="370">
        <v>95</v>
      </c>
      <c r="P35" s="388" t="s">
        <v>360</v>
      </c>
      <c r="Q35" s="379" t="s">
        <v>361</v>
      </c>
    </row>
    <row r="36" spans="1:17" ht="33" hidden="1" customHeight="1" x14ac:dyDescent="0.25">
      <c r="A36" s="120" t="s">
        <v>17</v>
      </c>
      <c r="B36" s="304" t="s">
        <v>332</v>
      </c>
      <c r="C36" s="301">
        <v>2021</v>
      </c>
      <c r="D36" s="373" t="s">
        <v>292</v>
      </c>
      <c r="E36" s="304" t="s">
        <v>88</v>
      </c>
      <c r="F36" s="304" t="s">
        <v>25</v>
      </c>
      <c r="G36" s="304" t="s">
        <v>93</v>
      </c>
      <c r="H36" s="304" t="s">
        <v>338</v>
      </c>
      <c r="I36" s="304" t="s">
        <v>333</v>
      </c>
      <c r="J36" s="385">
        <v>5050</v>
      </c>
      <c r="K36" s="302"/>
      <c r="L36" s="375" t="s">
        <v>359</v>
      </c>
      <c r="M36" s="376">
        <v>3933</v>
      </c>
      <c r="N36" s="377">
        <f t="shared" si="0"/>
        <v>77.881188118811878</v>
      </c>
      <c r="O36" s="370">
        <v>95</v>
      </c>
      <c r="P36" s="388" t="s">
        <v>360</v>
      </c>
      <c r="Q36" s="379" t="s">
        <v>361</v>
      </c>
    </row>
    <row r="37" spans="1:17" ht="13.5" hidden="1" customHeight="1" x14ac:dyDescent="0.25">
      <c r="A37" s="120" t="s">
        <v>17</v>
      </c>
      <c r="B37" s="304" t="s">
        <v>17</v>
      </c>
      <c r="C37" s="301">
        <v>2021</v>
      </c>
      <c r="D37" s="366" t="s">
        <v>23</v>
      </c>
      <c r="E37" s="304" t="s">
        <v>88</v>
      </c>
      <c r="F37" s="393" t="s">
        <v>290</v>
      </c>
      <c r="G37" s="304" t="s">
        <v>362</v>
      </c>
      <c r="H37" s="304" t="s">
        <v>279</v>
      </c>
      <c r="I37" s="305" t="s">
        <v>363</v>
      </c>
      <c r="J37" s="394">
        <v>375</v>
      </c>
      <c r="K37" s="395"/>
      <c r="L37" s="375" t="s">
        <v>364</v>
      </c>
      <c r="M37" s="387">
        <v>357</v>
      </c>
      <c r="N37" s="377">
        <f t="shared" si="0"/>
        <v>95.2</v>
      </c>
      <c r="O37" s="370"/>
      <c r="P37" s="383" t="s">
        <v>365</v>
      </c>
      <c r="Q37" s="396"/>
    </row>
    <row r="38" spans="1:17" ht="13.5" hidden="1" customHeight="1" x14ac:dyDescent="0.25">
      <c r="A38" s="120" t="s">
        <v>17</v>
      </c>
      <c r="B38" s="304" t="s">
        <v>17</v>
      </c>
      <c r="C38" s="301">
        <v>2021</v>
      </c>
      <c r="D38" s="366" t="s">
        <v>23</v>
      </c>
      <c r="E38" s="304" t="s">
        <v>88</v>
      </c>
      <c r="F38" s="393" t="s">
        <v>290</v>
      </c>
      <c r="G38" s="304" t="s">
        <v>362</v>
      </c>
      <c r="H38" s="304" t="s">
        <v>280</v>
      </c>
      <c r="I38" s="305" t="s">
        <v>363</v>
      </c>
      <c r="J38" s="394">
        <v>375</v>
      </c>
      <c r="K38" s="395"/>
      <c r="L38" s="375" t="s">
        <v>364</v>
      </c>
      <c r="M38" s="387">
        <v>357</v>
      </c>
      <c r="N38" s="377">
        <f t="shared" si="0"/>
        <v>95.2</v>
      </c>
      <c r="O38" s="370"/>
      <c r="P38" s="383" t="s">
        <v>365</v>
      </c>
      <c r="Q38" s="396"/>
    </row>
    <row r="39" spans="1:17" ht="13.5" hidden="1" customHeight="1" x14ac:dyDescent="0.25">
      <c r="A39" s="120" t="s">
        <v>17</v>
      </c>
      <c r="B39" s="304" t="s">
        <v>17</v>
      </c>
      <c r="C39" s="301">
        <v>2021</v>
      </c>
      <c r="D39" s="366" t="s">
        <v>23</v>
      </c>
      <c r="E39" s="304" t="s">
        <v>88</v>
      </c>
      <c r="F39" s="393" t="s">
        <v>290</v>
      </c>
      <c r="G39" s="304" t="s">
        <v>362</v>
      </c>
      <c r="H39" s="304" t="s">
        <v>278</v>
      </c>
      <c r="I39" s="305" t="s">
        <v>363</v>
      </c>
      <c r="J39" s="394">
        <v>375</v>
      </c>
      <c r="K39" s="395"/>
      <c r="L39" s="375" t="s">
        <v>364</v>
      </c>
      <c r="M39" s="387">
        <v>357</v>
      </c>
      <c r="N39" s="377">
        <f t="shared" si="0"/>
        <v>95.2</v>
      </c>
      <c r="O39" s="370"/>
      <c r="P39" s="383" t="s">
        <v>365</v>
      </c>
      <c r="Q39" s="396"/>
    </row>
    <row r="40" spans="1:17" ht="13.5" hidden="1" customHeight="1" x14ac:dyDescent="0.25">
      <c r="A40" s="120" t="s">
        <v>17</v>
      </c>
      <c r="B40" s="304" t="s">
        <v>17</v>
      </c>
      <c r="C40" s="301">
        <v>2021</v>
      </c>
      <c r="D40" s="366" t="s">
        <v>23</v>
      </c>
      <c r="E40" s="304" t="s">
        <v>88</v>
      </c>
      <c r="F40" s="393" t="s">
        <v>290</v>
      </c>
      <c r="G40" s="304" t="s">
        <v>362</v>
      </c>
      <c r="H40" s="304" t="s">
        <v>337</v>
      </c>
      <c r="I40" s="305" t="s">
        <v>363</v>
      </c>
      <c r="J40" s="394">
        <v>375</v>
      </c>
      <c r="K40" s="395"/>
      <c r="L40" s="375" t="s">
        <v>364</v>
      </c>
      <c r="M40" s="387">
        <v>357</v>
      </c>
      <c r="N40" s="377">
        <f t="shared" si="0"/>
        <v>95.2</v>
      </c>
      <c r="O40" s="370"/>
      <c r="P40" s="383" t="s">
        <v>365</v>
      </c>
      <c r="Q40" s="396"/>
    </row>
    <row r="41" spans="1:17" ht="13.5" hidden="1" customHeight="1" x14ac:dyDescent="0.25">
      <c r="A41" s="120" t="s">
        <v>17</v>
      </c>
      <c r="B41" s="304" t="s">
        <v>17</v>
      </c>
      <c r="C41" s="301">
        <v>2021</v>
      </c>
      <c r="D41" s="366" t="s">
        <v>23</v>
      </c>
      <c r="E41" s="304" t="s">
        <v>88</v>
      </c>
      <c r="F41" s="393" t="s">
        <v>290</v>
      </c>
      <c r="G41" s="304" t="s">
        <v>362</v>
      </c>
      <c r="H41" s="304" t="s">
        <v>338</v>
      </c>
      <c r="I41" s="305" t="s">
        <v>363</v>
      </c>
      <c r="J41" s="394">
        <v>375</v>
      </c>
      <c r="K41" s="395"/>
      <c r="L41" s="375" t="s">
        <v>364</v>
      </c>
      <c r="M41" s="387">
        <v>357</v>
      </c>
      <c r="N41" s="377">
        <f t="shared" si="0"/>
        <v>95.2</v>
      </c>
      <c r="O41" s="370"/>
      <c r="P41" s="383" t="s">
        <v>365</v>
      </c>
      <c r="Q41" s="396"/>
    </row>
    <row r="42" spans="1:17" ht="30.75" hidden="1" customHeight="1" x14ac:dyDescent="0.25">
      <c r="A42" s="120" t="s">
        <v>17</v>
      </c>
      <c r="B42" s="304" t="s">
        <v>17</v>
      </c>
      <c r="C42" s="301">
        <v>2021</v>
      </c>
      <c r="D42" s="366" t="s">
        <v>23</v>
      </c>
      <c r="E42" s="380" t="s">
        <v>88</v>
      </c>
      <c r="F42" s="393" t="s">
        <v>285</v>
      </c>
      <c r="G42" s="380" t="s">
        <v>89</v>
      </c>
      <c r="H42" s="304" t="s">
        <v>279</v>
      </c>
      <c r="I42" s="382" t="s">
        <v>339</v>
      </c>
      <c r="J42" s="385">
        <v>600</v>
      </c>
      <c r="K42" s="300"/>
      <c r="L42" s="386" t="s">
        <v>366</v>
      </c>
      <c r="M42" s="397">
        <v>406</v>
      </c>
      <c r="N42" s="377">
        <f t="shared" si="0"/>
        <v>67.666666666666671</v>
      </c>
      <c r="O42" s="398">
        <v>6</v>
      </c>
      <c r="P42" s="399" t="s">
        <v>366</v>
      </c>
      <c r="Q42" s="400" t="s">
        <v>367</v>
      </c>
    </row>
    <row r="43" spans="1:17" ht="30.75" hidden="1" customHeight="1" x14ac:dyDescent="0.25">
      <c r="A43" s="120" t="s">
        <v>17</v>
      </c>
      <c r="B43" s="304" t="s">
        <v>17</v>
      </c>
      <c r="C43" s="301">
        <v>2021</v>
      </c>
      <c r="D43" s="366" t="s">
        <v>23</v>
      </c>
      <c r="E43" s="380" t="s">
        <v>88</v>
      </c>
      <c r="F43" s="393" t="s">
        <v>285</v>
      </c>
      <c r="G43" s="380" t="s">
        <v>89</v>
      </c>
      <c r="H43" s="304" t="s">
        <v>280</v>
      </c>
      <c r="I43" s="382" t="s">
        <v>339</v>
      </c>
      <c r="J43" s="385">
        <v>600</v>
      </c>
      <c r="K43" s="300"/>
      <c r="L43" s="386" t="s">
        <v>366</v>
      </c>
      <c r="M43" s="290">
        <v>406</v>
      </c>
      <c r="N43" s="377">
        <f t="shared" si="0"/>
        <v>67.666666666666671</v>
      </c>
      <c r="O43" s="221">
        <v>6</v>
      </c>
      <c r="P43" s="222" t="s">
        <v>366</v>
      </c>
      <c r="Q43" s="223" t="s">
        <v>368</v>
      </c>
    </row>
    <row r="44" spans="1:17" ht="30.75" hidden="1" customHeight="1" x14ac:dyDescent="0.25">
      <c r="A44" s="120" t="s">
        <v>17</v>
      </c>
      <c r="B44" s="304" t="s">
        <v>17</v>
      </c>
      <c r="C44" s="301">
        <v>2021</v>
      </c>
      <c r="D44" s="366" t="s">
        <v>23</v>
      </c>
      <c r="E44" s="380" t="s">
        <v>88</v>
      </c>
      <c r="F44" s="393" t="s">
        <v>285</v>
      </c>
      <c r="G44" s="380" t="s">
        <v>89</v>
      </c>
      <c r="H44" s="304" t="s">
        <v>278</v>
      </c>
      <c r="I44" s="382" t="s">
        <v>339</v>
      </c>
      <c r="J44" s="385">
        <v>1175</v>
      </c>
      <c r="K44" s="300"/>
      <c r="L44" s="386" t="s">
        <v>366</v>
      </c>
      <c r="M44" s="290">
        <v>917</v>
      </c>
      <c r="N44" s="377">
        <f t="shared" si="0"/>
        <v>78.042553191489361</v>
      </c>
      <c r="O44" s="221">
        <v>6</v>
      </c>
      <c r="P44" s="222" t="s">
        <v>366</v>
      </c>
      <c r="Q44" s="223" t="s">
        <v>368</v>
      </c>
    </row>
    <row r="45" spans="1:17" ht="30.75" hidden="1" customHeight="1" x14ac:dyDescent="0.25">
      <c r="A45" s="120" t="s">
        <v>17</v>
      </c>
      <c r="B45" s="120" t="s">
        <v>17</v>
      </c>
      <c r="C45" s="301">
        <v>2021</v>
      </c>
      <c r="D45" s="366" t="s">
        <v>23</v>
      </c>
      <c r="E45" s="380" t="s">
        <v>88</v>
      </c>
      <c r="F45" s="393" t="s">
        <v>285</v>
      </c>
      <c r="G45" s="380" t="s">
        <v>89</v>
      </c>
      <c r="H45" s="304" t="s">
        <v>337</v>
      </c>
      <c r="I45" s="382" t="s">
        <v>339</v>
      </c>
      <c r="J45" s="385">
        <v>600</v>
      </c>
      <c r="K45" s="300"/>
      <c r="L45" s="386" t="s">
        <v>366</v>
      </c>
      <c r="M45" s="290">
        <v>406</v>
      </c>
      <c r="N45" s="377">
        <f t="shared" si="0"/>
        <v>67.666666666666671</v>
      </c>
      <c r="O45" s="221">
        <v>6</v>
      </c>
      <c r="P45" s="222" t="s">
        <v>366</v>
      </c>
      <c r="Q45" s="223" t="s">
        <v>368</v>
      </c>
    </row>
    <row r="46" spans="1:17" ht="22.5" hidden="1" customHeight="1" x14ac:dyDescent="0.25">
      <c r="A46" s="120" t="s">
        <v>17</v>
      </c>
      <c r="B46" s="120" t="s">
        <v>17</v>
      </c>
      <c r="C46" s="301">
        <v>2021</v>
      </c>
      <c r="D46" s="366" t="s">
        <v>23</v>
      </c>
      <c r="E46" s="380" t="s">
        <v>88</v>
      </c>
      <c r="F46" s="393" t="s">
        <v>285</v>
      </c>
      <c r="G46" s="380" t="s">
        <v>89</v>
      </c>
      <c r="H46" s="304" t="s">
        <v>338</v>
      </c>
      <c r="I46" s="382" t="s">
        <v>339</v>
      </c>
      <c r="J46" s="385" t="s">
        <v>288</v>
      </c>
      <c r="K46" s="300"/>
      <c r="L46" s="401" t="s">
        <v>369</v>
      </c>
      <c r="M46" s="290" t="s">
        <v>19</v>
      </c>
      <c r="N46" s="377" t="s">
        <v>19</v>
      </c>
      <c r="O46" s="221" t="s">
        <v>19</v>
      </c>
      <c r="P46" s="222" t="s">
        <v>370</v>
      </c>
      <c r="Q46" s="224" t="s">
        <v>370</v>
      </c>
    </row>
    <row r="47" spans="1:17" ht="13.5" hidden="1" customHeight="1" x14ac:dyDescent="0.25">
      <c r="A47" s="120" t="s">
        <v>17</v>
      </c>
      <c r="B47" s="120" t="s">
        <v>17</v>
      </c>
      <c r="C47" s="301">
        <v>2021</v>
      </c>
      <c r="D47" s="366" t="s">
        <v>23</v>
      </c>
      <c r="E47" s="380" t="s">
        <v>88</v>
      </c>
      <c r="F47" s="393" t="s">
        <v>285</v>
      </c>
      <c r="G47" s="380" t="s">
        <v>89</v>
      </c>
      <c r="H47" s="304" t="s">
        <v>279</v>
      </c>
      <c r="I47" s="304" t="s">
        <v>351</v>
      </c>
      <c r="J47" s="385">
        <v>200</v>
      </c>
      <c r="K47" s="300"/>
      <c r="L47" s="386" t="s">
        <v>371</v>
      </c>
      <c r="M47" s="290">
        <v>214</v>
      </c>
      <c r="N47" s="377">
        <f>100*M47/J47</f>
        <v>107</v>
      </c>
      <c r="O47" s="370">
        <v>4</v>
      </c>
      <c r="P47" s="383" t="s">
        <v>371</v>
      </c>
      <c r="Q47" s="396"/>
    </row>
    <row r="48" spans="1:17" ht="13.5" hidden="1" customHeight="1" x14ac:dyDescent="0.25">
      <c r="A48" s="120" t="s">
        <v>17</v>
      </c>
      <c r="B48" s="120" t="s">
        <v>17</v>
      </c>
      <c r="C48" s="301">
        <v>2021</v>
      </c>
      <c r="D48" s="366" t="s">
        <v>23</v>
      </c>
      <c r="E48" s="380" t="s">
        <v>88</v>
      </c>
      <c r="F48" s="393" t="s">
        <v>285</v>
      </c>
      <c r="G48" s="380" t="s">
        <v>89</v>
      </c>
      <c r="H48" s="304" t="s">
        <v>280</v>
      </c>
      <c r="I48" s="304" t="s">
        <v>351</v>
      </c>
      <c r="J48" s="385">
        <v>200</v>
      </c>
      <c r="K48" s="300"/>
      <c r="L48" s="386" t="s">
        <v>371</v>
      </c>
      <c r="M48" s="290">
        <v>214</v>
      </c>
      <c r="N48" s="377">
        <f>100*M48/J48</f>
        <v>107</v>
      </c>
      <c r="O48" s="370">
        <v>4</v>
      </c>
      <c r="P48" s="383" t="s">
        <v>371</v>
      </c>
      <c r="Q48" s="396"/>
    </row>
    <row r="49" spans="1:17" ht="13.5" hidden="1" customHeight="1" x14ac:dyDescent="0.25">
      <c r="A49" s="120" t="s">
        <v>17</v>
      </c>
      <c r="B49" s="120" t="s">
        <v>17</v>
      </c>
      <c r="C49" s="301">
        <v>2021</v>
      </c>
      <c r="D49" s="366" t="s">
        <v>23</v>
      </c>
      <c r="E49" s="380" t="s">
        <v>88</v>
      </c>
      <c r="F49" s="393" t="s">
        <v>285</v>
      </c>
      <c r="G49" s="380" t="s">
        <v>89</v>
      </c>
      <c r="H49" s="304" t="s">
        <v>278</v>
      </c>
      <c r="I49" s="304" t="s">
        <v>351</v>
      </c>
      <c r="J49" s="385">
        <v>500</v>
      </c>
      <c r="K49" s="300"/>
      <c r="L49" s="386" t="s">
        <v>371</v>
      </c>
      <c r="M49" s="290">
        <v>572</v>
      </c>
      <c r="N49" s="377">
        <f>100*M49/J49</f>
        <v>114.4</v>
      </c>
      <c r="O49" s="370">
        <v>4</v>
      </c>
      <c r="P49" s="383" t="s">
        <v>371</v>
      </c>
      <c r="Q49" s="396"/>
    </row>
    <row r="50" spans="1:17" ht="13.5" hidden="1" customHeight="1" x14ac:dyDescent="0.25">
      <c r="A50" s="120" t="s">
        <v>17</v>
      </c>
      <c r="B50" s="304" t="s">
        <v>17</v>
      </c>
      <c r="C50" s="301">
        <v>2021</v>
      </c>
      <c r="D50" s="366" t="s">
        <v>23</v>
      </c>
      <c r="E50" s="380" t="s">
        <v>88</v>
      </c>
      <c r="F50" s="393" t="s">
        <v>285</v>
      </c>
      <c r="G50" s="380" t="s">
        <v>89</v>
      </c>
      <c r="H50" s="304" t="s">
        <v>337</v>
      </c>
      <c r="I50" s="304" t="s">
        <v>351</v>
      </c>
      <c r="J50" s="385">
        <v>200</v>
      </c>
      <c r="K50" s="300"/>
      <c r="L50" s="386" t="s">
        <v>371</v>
      </c>
      <c r="M50" s="290">
        <v>214</v>
      </c>
      <c r="N50" s="377">
        <f>100*M50/J50</f>
        <v>107</v>
      </c>
      <c r="O50" s="370">
        <v>4</v>
      </c>
      <c r="P50" s="383" t="s">
        <v>371</v>
      </c>
      <c r="Q50" s="396"/>
    </row>
    <row r="51" spans="1:17" ht="18.75" hidden="1" customHeight="1" x14ac:dyDescent="0.25">
      <c r="A51" s="120" t="s">
        <v>17</v>
      </c>
      <c r="B51" s="304" t="s">
        <v>17</v>
      </c>
      <c r="C51" s="301">
        <v>2021</v>
      </c>
      <c r="D51" s="366" t="s">
        <v>23</v>
      </c>
      <c r="E51" s="380" t="s">
        <v>88</v>
      </c>
      <c r="F51" s="393" t="s">
        <v>285</v>
      </c>
      <c r="G51" s="380" t="s">
        <v>89</v>
      </c>
      <c r="H51" s="304" t="s">
        <v>338</v>
      </c>
      <c r="I51" s="304" t="s">
        <v>351</v>
      </c>
      <c r="J51" s="385" t="s">
        <v>288</v>
      </c>
      <c r="K51" s="302"/>
      <c r="L51" s="401" t="s">
        <v>369</v>
      </c>
      <c r="M51" s="290" t="s">
        <v>19</v>
      </c>
      <c r="N51" s="377" t="s">
        <v>19</v>
      </c>
      <c r="O51" s="370" t="s">
        <v>19</v>
      </c>
      <c r="P51" s="396"/>
      <c r="Q51" s="396"/>
    </row>
    <row r="52" spans="1:17" ht="21" hidden="1" customHeight="1" x14ac:dyDescent="0.25">
      <c r="A52" s="120" t="s">
        <v>17</v>
      </c>
      <c r="B52" s="304" t="s">
        <v>372</v>
      </c>
      <c r="C52" s="301">
        <v>2021</v>
      </c>
      <c r="D52" s="373" t="s">
        <v>292</v>
      </c>
      <c r="E52" s="380" t="s">
        <v>88</v>
      </c>
      <c r="F52" s="380" t="s">
        <v>25</v>
      </c>
      <c r="G52" s="382">
        <v>30</v>
      </c>
      <c r="H52" s="304" t="s">
        <v>279</v>
      </c>
      <c r="I52" s="304" t="s">
        <v>351</v>
      </c>
      <c r="J52" s="385">
        <v>1500</v>
      </c>
      <c r="K52" s="300">
        <v>3000</v>
      </c>
      <c r="L52" s="386" t="s">
        <v>373</v>
      </c>
      <c r="M52" s="387">
        <v>1343</v>
      </c>
      <c r="N52" s="377">
        <f t="shared" ref="N52:N94" si="1">100*M52/J52</f>
        <v>89.533333333333331</v>
      </c>
      <c r="O52" s="370">
        <v>14</v>
      </c>
      <c r="P52" s="402" t="s">
        <v>374</v>
      </c>
      <c r="Q52" s="389" t="s">
        <v>375</v>
      </c>
    </row>
    <row r="53" spans="1:17" ht="21" hidden="1" customHeight="1" x14ac:dyDescent="0.25">
      <c r="A53" s="120" t="s">
        <v>17</v>
      </c>
      <c r="B53" s="304" t="s">
        <v>372</v>
      </c>
      <c r="C53" s="301">
        <v>2021</v>
      </c>
      <c r="D53" s="373" t="s">
        <v>292</v>
      </c>
      <c r="E53" s="380" t="s">
        <v>88</v>
      </c>
      <c r="F53" s="380" t="s">
        <v>25</v>
      </c>
      <c r="G53" s="382">
        <v>30</v>
      </c>
      <c r="H53" s="304" t="s">
        <v>280</v>
      </c>
      <c r="I53" s="304" t="s">
        <v>351</v>
      </c>
      <c r="J53" s="385">
        <v>1500</v>
      </c>
      <c r="K53" s="300">
        <v>3000</v>
      </c>
      <c r="L53" s="386" t="s">
        <v>373</v>
      </c>
      <c r="M53" s="387">
        <v>1343</v>
      </c>
      <c r="N53" s="377">
        <f t="shared" si="1"/>
        <v>89.533333333333331</v>
      </c>
      <c r="O53" s="370">
        <v>14</v>
      </c>
      <c r="P53" s="225" t="s">
        <v>374</v>
      </c>
      <c r="Q53" s="389" t="s">
        <v>375</v>
      </c>
    </row>
    <row r="54" spans="1:17" ht="21" hidden="1" customHeight="1" x14ac:dyDescent="0.25">
      <c r="A54" s="120" t="s">
        <v>17</v>
      </c>
      <c r="B54" s="304" t="s">
        <v>372</v>
      </c>
      <c r="C54" s="301">
        <v>2021</v>
      </c>
      <c r="D54" s="373" t="s">
        <v>292</v>
      </c>
      <c r="E54" s="380" t="s">
        <v>88</v>
      </c>
      <c r="F54" s="380" t="s">
        <v>25</v>
      </c>
      <c r="G54" s="382">
        <v>30</v>
      </c>
      <c r="H54" s="304" t="s">
        <v>278</v>
      </c>
      <c r="I54" s="304" t="s">
        <v>351</v>
      </c>
      <c r="J54" s="385">
        <v>1500</v>
      </c>
      <c r="K54" s="301">
        <v>6200</v>
      </c>
      <c r="L54" s="386" t="s">
        <v>376</v>
      </c>
      <c r="M54" s="387"/>
      <c r="N54" s="377">
        <f t="shared" si="1"/>
        <v>0</v>
      </c>
      <c r="O54" s="370">
        <v>14</v>
      </c>
      <c r="P54" s="225" t="s">
        <v>356</v>
      </c>
      <c r="Q54" s="389" t="s">
        <v>377</v>
      </c>
    </row>
    <row r="55" spans="1:17" ht="21" hidden="1" customHeight="1" x14ac:dyDescent="0.25">
      <c r="A55" s="120" t="s">
        <v>17</v>
      </c>
      <c r="B55" s="304" t="s">
        <v>372</v>
      </c>
      <c r="C55" s="301">
        <v>2021</v>
      </c>
      <c r="D55" s="373" t="s">
        <v>292</v>
      </c>
      <c r="E55" s="380" t="s">
        <v>88</v>
      </c>
      <c r="F55" s="380" t="s">
        <v>25</v>
      </c>
      <c r="G55" s="382">
        <v>30</v>
      </c>
      <c r="H55" s="304" t="s">
        <v>337</v>
      </c>
      <c r="I55" s="304" t="s">
        <v>351</v>
      </c>
      <c r="J55" s="385">
        <v>1500</v>
      </c>
      <c r="K55" s="300">
        <v>3000</v>
      </c>
      <c r="L55" s="386" t="s">
        <v>378</v>
      </c>
      <c r="M55" s="387">
        <v>1343</v>
      </c>
      <c r="N55" s="377">
        <f t="shared" si="1"/>
        <v>89.533333333333331</v>
      </c>
      <c r="O55" s="370">
        <v>14</v>
      </c>
      <c r="P55" s="225" t="s">
        <v>374</v>
      </c>
      <c r="Q55" s="389" t="s">
        <v>375</v>
      </c>
    </row>
    <row r="56" spans="1:17" ht="21" hidden="1" customHeight="1" x14ac:dyDescent="0.25">
      <c r="A56" s="120" t="s">
        <v>17</v>
      </c>
      <c r="B56" s="304" t="s">
        <v>372</v>
      </c>
      <c r="C56" s="301">
        <v>2021</v>
      </c>
      <c r="D56" s="373" t="s">
        <v>292</v>
      </c>
      <c r="E56" s="380" t="s">
        <v>88</v>
      </c>
      <c r="F56" s="380" t="s">
        <v>25</v>
      </c>
      <c r="G56" s="382">
        <v>30</v>
      </c>
      <c r="H56" s="304" t="s">
        <v>338</v>
      </c>
      <c r="I56" s="304" t="s">
        <v>351</v>
      </c>
      <c r="J56" s="385">
        <v>1500</v>
      </c>
      <c r="K56" s="300">
        <v>3000</v>
      </c>
      <c r="L56" s="386" t="s">
        <v>379</v>
      </c>
      <c r="M56" s="387">
        <v>1343</v>
      </c>
      <c r="N56" s="377">
        <f t="shared" si="1"/>
        <v>89.533333333333331</v>
      </c>
      <c r="O56" s="370">
        <v>14</v>
      </c>
      <c r="P56" s="225" t="s">
        <v>374</v>
      </c>
      <c r="Q56" s="389" t="s">
        <v>375</v>
      </c>
    </row>
    <row r="57" spans="1:17" ht="21.75" hidden="1" customHeight="1" x14ac:dyDescent="0.25">
      <c r="A57" s="120" t="s">
        <v>17</v>
      </c>
      <c r="B57" s="304" t="s">
        <v>17</v>
      </c>
      <c r="C57" s="301">
        <v>2021</v>
      </c>
      <c r="D57" s="373" t="s">
        <v>99</v>
      </c>
      <c r="E57" s="380" t="s">
        <v>88</v>
      </c>
      <c r="F57" s="380" t="s">
        <v>25</v>
      </c>
      <c r="G57" s="382" t="s">
        <v>89</v>
      </c>
      <c r="H57" s="304" t="s">
        <v>380</v>
      </c>
      <c r="I57" s="382" t="s">
        <v>339</v>
      </c>
      <c r="J57" s="385">
        <v>1050</v>
      </c>
      <c r="K57" s="302"/>
      <c r="L57" s="375" t="s">
        <v>381</v>
      </c>
      <c r="M57" s="403">
        <v>984</v>
      </c>
      <c r="N57" s="377">
        <f t="shared" si="1"/>
        <v>93.714285714285708</v>
      </c>
      <c r="O57" s="404">
        <v>15</v>
      </c>
      <c r="P57" s="405" t="s">
        <v>381</v>
      </c>
      <c r="Q57" s="389"/>
    </row>
    <row r="58" spans="1:17" ht="21.75" hidden="1" customHeight="1" x14ac:dyDescent="0.25">
      <c r="A58" s="120" t="s">
        <v>17</v>
      </c>
      <c r="B58" s="304" t="s">
        <v>17</v>
      </c>
      <c r="C58" s="301">
        <v>2021</v>
      </c>
      <c r="D58" s="373" t="s">
        <v>99</v>
      </c>
      <c r="E58" s="380" t="s">
        <v>88</v>
      </c>
      <c r="F58" s="380" t="s">
        <v>25</v>
      </c>
      <c r="G58" s="382" t="s">
        <v>89</v>
      </c>
      <c r="H58" s="304" t="s">
        <v>280</v>
      </c>
      <c r="I58" s="382" t="s">
        <v>339</v>
      </c>
      <c r="J58" s="385">
        <v>1500</v>
      </c>
      <c r="K58" s="302"/>
      <c r="L58" s="375" t="s">
        <v>381</v>
      </c>
      <c r="M58" s="290">
        <v>984</v>
      </c>
      <c r="N58" s="377">
        <f t="shared" si="1"/>
        <v>65.599999999999994</v>
      </c>
      <c r="O58" s="221">
        <v>15</v>
      </c>
      <c r="P58" s="227" t="s">
        <v>381</v>
      </c>
      <c r="Q58" s="406" t="s">
        <v>382</v>
      </c>
    </row>
    <row r="59" spans="1:17" ht="21.75" hidden="1" customHeight="1" x14ac:dyDescent="0.25">
      <c r="A59" s="120" t="s">
        <v>17</v>
      </c>
      <c r="B59" s="304" t="s">
        <v>17</v>
      </c>
      <c r="C59" s="301">
        <v>2021</v>
      </c>
      <c r="D59" s="373" t="s">
        <v>99</v>
      </c>
      <c r="E59" s="380" t="s">
        <v>88</v>
      </c>
      <c r="F59" s="380" t="s">
        <v>25</v>
      </c>
      <c r="G59" s="382" t="s">
        <v>89</v>
      </c>
      <c r="H59" s="304" t="s">
        <v>278</v>
      </c>
      <c r="I59" s="382" t="s">
        <v>339</v>
      </c>
      <c r="J59" s="385">
        <v>1500</v>
      </c>
      <c r="K59" s="302"/>
      <c r="L59" s="375" t="s">
        <v>381</v>
      </c>
      <c r="M59" s="290">
        <v>2541</v>
      </c>
      <c r="N59" s="377">
        <f t="shared" si="1"/>
        <v>169.4</v>
      </c>
      <c r="O59" s="221">
        <v>15</v>
      </c>
      <c r="P59" s="227" t="s">
        <v>381</v>
      </c>
      <c r="Q59" s="226" t="s">
        <v>383</v>
      </c>
    </row>
    <row r="60" spans="1:17" ht="21.75" hidden="1" customHeight="1" x14ac:dyDescent="0.25">
      <c r="A60" s="120" t="s">
        <v>17</v>
      </c>
      <c r="B60" s="304" t="s">
        <v>17</v>
      </c>
      <c r="C60" s="301">
        <v>2021</v>
      </c>
      <c r="D60" s="373" t="s">
        <v>99</v>
      </c>
      <c r="E60" s="380" t="s">
        <v>88</v>
      </c>
      <c r="F60" s="380" t="s">
        <v>25</v>
      </c>
      <c r="G60" s="382" t="s">
        <v>89</v>
      </c>
      <c r="H60" s="304" t="s">
        <v>337</v>
      </c>
      <c r="I60" s="382" t="s">
        <v>339</v>
      </c>
      <c r="J60" s="385">
        <v>1050</v>
      </c>
      <c r="K60" s="302"/>
      <c r="L60" s="375" t="s">
        <v>381</v>
      </c>
      <c r="M60" s="290">
        <v>940</v>
      </c>
      <c r="N60" s="377">
        <f t="shared" si="1"/>
        <v>89.523809523809518</v>
      </c>
      <c r="O60" s="221">
        <v>15</v>
      </c>
      <c r="P60" s="227" t="s">
        <v>381</v>
      </c>
      <c r="Q60" s="389"/>
    </row>
    <row r="61" spans="1:17" ht="21.75" hidden="1" customHeight="1" x14ac:dyDescent="0.25">
      <c r="A61" s="120" t="s">
        <v>17</v>
      </c>
      <c r="B61" s="304" t="s">
        <v>17</v>
      </c>
      <c r="C61" s="301">
        <v>2021</v>
      </c>
      <c r="D61" s="373" t="s">
        <v>99</v>
      </c>
      <c r="E61" s="380" t="s">
        <v>88</v>
      </c>
      <c r="F61" s="380" t="s">
        <v>25</v>
      </c>
      <c r="G61" s="382" t="s">
        <v>89</v>
      </c>
      <c r="H61" s="304" t="s">
        <v>338</v>
      </c>
      <c r="I61" s="382" t="s">
        <v>339</v>
      </c>
      <c r="J61" s="385">
        <v>1050</v>
      </c>
      <c r="K61" s="302"/>
      <c r="L61" s="375" t="s">
        <v>381</v>
      </c>
      <c r="M61" s="291">
        <v>940</v>
      </c>
      <c r="N61" s="377">
        <f t="shared" si="1"/>
        <v>89.523809523809518</v>
      </c>
      <c r="O61" s="221">
        <v>15</v>
      </c>
      <c r="P61" s="227" t="s">
        <v>381</v>
      </c>
      <c r="Q61" s="389"/>
    </row>
    <row r="62" spans="1:17" ht="54" hidden="1" customHeight="1" x14ac:dyDescent="0.25">
      <c r="A62" s="120" t="s">
        <v>17</v>
      </c>
      <c r="B62" s="304" t="s">
        <v>17</v>
      </c>
      <c r="C62" s="301">
        <v>2021</v>
      </c>
      <c r="D62" s="373" t="s">
        <v>35</v>
      </c>
      <c r="E62" s="304" t="s">
        <v>88</v>
      </c>
      <c r="F62" s="304" t="s">
        <v>25</v>
      </c>
      <c r="G62" s="304" t="s">
        <v>102</v>
      </c>
      <c r="H62" s="304" t="s">
        <v>279</v>
      </c>
      <c r="I62" s="304" t="s">
        <v>342</v>
      </c>
      <c r="J62" s="385">
        <v>3500</v>
      </c>
      <c r="K62" s="302"/>
      <c r="L62" s="386" t="s">
        <v>384</v>
      </c>
      <c r="M62" s="292">
        <v>0</v>
      </c>
      <c r="N62" s="377">
        <f t="shared" si="1"/>
        <v>0</v>
      </c>
      <c r="O62" s="370">
        <v>0</v>
      </c>
      <c r="P62" s="388" t="s">
        <v>384</v>
      </c>
      <c r="Q62" s="379" t="s">
        <v>385</v>
      </c>
    </row>
    <row r="63" spans="1:17" ht="54" hidden="1" customHeight="1" x14ac:dyDescent="0.25">
      <c r="A63" s="120" t="s">
        <v>17</v>
      </c>
      <c r="B63" s="304" t="s">
        <v>17</v>
      </c>
      <c r="C63" s="301">
        <v>2021</v>
      </c>
      <c r="D63" s="373" t="s">
        <v>35</v>
      </c>
      <c r="E63" s="304" t="s">
        <v>88</v>
      </c>
      <c r="F63" s="304" t="s">
        <v>25</v>
      </c>
      <c r="G63" s="304" t="s">
        <v>102</v>
      </c>
      <c r="H63" s="304" t="s">
        <v>280</v>
      </c>
      <c r="I63" s="304" t="s">
        <v>342</v>
      </c>
      <c r="J63" s="385">
        <v>6000</v>
      </c>
      <c r="K63" s="302"/>
      <c r="L63" s="386" t="s">
        <v>386</v>
      </c>
      <c r="M63" s="387">
        <v>0</v>
      </c>
      <c r="N63" s="377">
        <f t="shared" si="1"/>
        <v>0</v>
      </c>
      <c r="O63" s="370">
        <v>0</v>
      </c>
      <c r="P63" s="388" t="s">
        <v>386</v>
      </c>
      <c r="Q63" s="379" t="s">
        <v>385</v>
      </c>
    </row>
    <row r="64" spans="1:17" ht="53.25" hidden="1" customHeight="1" x14ac:dyDescent="0.25">
      <c r="A64" s="120" t="s">
        <v>17</v>
      </c>
      <c r="B64" s="304" t="s">
        <v>17</v>
      </c>
      <c r="C64" s="301">
        <v>2021</v>
      </c>
      <c r="D64" s="373" t="s">
        <v>35</v>
      </c>
      <c r="E64" s="304" t="s">
        <v>88</v>
      </c>
      <c r="F64" s="304" t="s">
        <v>25</v>
      </c>
      <c r="G64" s="304" t="s">
        <v>102</v>
      </c>
      <c r="H64" s="304" t="s">
        <v>278</v>
      </c>
      <c r="I64" s="304" t="s">
        <v>342</v>
      </c>
      <c r="J64" s="385">
        <v>15500</v>
      </c>
      <c r="K64" s="302"/>
      <c r="L64" s="386" t="s">
        <v>387</v>
      </c>
      <c r="M64" s="387">
        <v>0</v>
      </c>
      <c r="N64" s="377">
        <f t="shared" si="1"/>
        <v>0</v>
      </c>
      <c r="O64" s="370">
        <v>0</v>
      </c>
      <c r="P64" s="388" t="s">
        <v>387</v>
      </c>
      <c r="Q64" s="379" t="s">
        <v>385</v>
      </c>
    </row>
    <row r="65" spans="1:17" ht="30.75" hidden="1" customHeight="1" x14ac:dyDescent="0.25">
      <c r="A65" s="120" t="s">
        <v>17</v>
      </c>
      <c r="B65" s="304" t="s">
        <v>17</v>
      </c>
      <c r="C65" s="301">
        <v>2021</v>
      </c>
      <c r="D65" s="373" t="s">
        <v>35</v>
      </c>
      <c r="E65" s="304" t="s">
        <v>88</v>
      </c>
      <c r="F65" s="304" t="s">
        <v>25</v>
      </c>
      <c r="G65" s="304" t="s">
        <v>102</v>
      </c>
      <c r="H65" s="304" t="s">
        <v>279</v>
      </c>
      <c r="I65" s="304" t="s">
        <v>347</v>
      </c>
      <c r="J65" s="385">
        <v>1885</v>
      </c>
      <c r="K65" s="302"/>
      <c r="L65" s="386" t="s">
        <v>388</v>
      </c>
      <c r="M65" s="387">
        <v>0</v>
      </c>
      <c r="N65" s="377">
        <f t="shared" si="1"/>
        <v>0</v>
      </c>
      <c r="O65" s="370">
        <v>0</v>
      </c>
      <c r="P65" s="388" t="s">
        <v>388</v>
      </c>
      <c r="Q65" s="379" t="s">
        <v>385</v>
      </c>
    </row>
    <row r="66" spans="1:17" ht="30.75" hidden="1" customHeight="1" x14ac:dyDescent="0.25">
      <c r="A66" s="120" t="s">
        <v>17</v>
      </c>
      <c r="B66" s="304" t="s">
        <v>17</v>
      </c>
      <c r="C66" s="301">
        <v>2021</v>
      </c>
      <c r="D66" s="373" t="s">
        <v>35</v>
      </c>
      <c r="E66" s="304" t="s">
        <v>88</v>
      </c>
      <c r="F66" s="304" t="s">
        <v>25</v>
      </c>
      <c r="G66" s="304" t="s">
        <v>102</v>
      </c>
      <c r="H66" s="304" t="s">
        <v>280</v>
      </c>
      <c r="I66" s="304" t="s">
        <v>347</v>
      </c>
      <c r="J66" s="385">
        <v>2820</v>
      </c>
      <c r="K66" s="302"/>
      <c r="L66" s="401" t="s">
        <v>388</v>
      </c>
      <c r="M66" s="387">
        <v>0</v>
      </c>
      <c r="N66" s="377">
        <f t="shared" si="1"/>
        <v>0</v>
      </c>
      <c r="O66" s="370">
        <v>0</v>
      </c>
      <c r="P66" s="407" t="s">
        <v>388</v>
      </c>
      <c r="Q66" s="379" t="s">
        <v>385</v>
      </c>
    </row>
    <row r="67" spans="1:17" ht="30.75" hidden="1" customHeight="1" x14ac:dyDescent="0.25">
      <c r="A67" s="120" t="s">
        <v>17</v>
      </c>
      <c r="B67" s="304" t="s">
        <v>17</v>
      </c>
      <c r="C67" s="301">
        <v>2021</v>
      </c>
      <c r="D67" s="373" t="s">
        <v>35</v>
      </c>
      <c r="E67" s="304" t="s">
        <v>88</v>
      </c>
      <c r="F67" s="304" t="s">
        <v>25</v>
      </c>
      <c r="G67" s="304" t="s">
        <v>102</v>
      </c>
      <c r="H67" s="304" t="s">
        <v>278</v>
      </c>
      <c r="I67" s="304" t="s">
        <v>347</v>
      </c>
      <c r="J67" s="385">
        <v>17000</v>
      </c>
      <c r="K67" s="302"/>
      <c r="L67" s="386" t="s">
        <v>388</v>
      </c>
      <c r="M67" s="387">
        <v>0</v>
      </c>
      <c r="N67" s="377">
        <f t="shared" si="1"/>
        <v>0</v>
      </c>
      <c r="O67" s="370">
        <v>0</v>
      </c>
      <c r="P67" s="388" t="s">
        <v>388</v>
      </c>
      <c r="Q67" s="379" t="s">
        <v>385</v>
      </c>
    </row>
    <row r="68" spans="1:17" ht="13.5" hidden="1" customHeight="1" x14ac:dyDescent="0.25">
      <c r="A68" s="120" t="s">
        <v>17</v>
      </c>
      <c r="B68" s="304" t="s">
        <v>17</v>
      </c>
      <c r="C68" s="301">
        <v>2021</v>
      </c>
      <c r="D68" s="373" t="s">
        <v>35</v>
      </c>
      <c r="E68" s="304" t="s">
        <v>88</v>
      </c>
      <c r="F68" s="304" t="s">
        <v>25</v>
      </c>
      <c r="G68" s="304" t="s">
        <v>102</v>
      </c>
      <c r="H68" s="304" t="s">
        <v>279</v>
      </c>
      <c r="I68" s="304" t="s">
        <v>351</v>
      </c>
      <c r="J68" s="385">
        <v>1270</v>
      </c>
      <c r="K68" s="302"/>
      <c r="L68" s="391" t="s">
        <v>353</v>
      </c>
      <c r="M68" s="387">
        <v>925</v>
      </c>
      <c r="N68" s="377">
        <f t="shared" si="1"/>
        <v>72.834645669291334</v>
      </c>
      <c r="O68" s="370">
        <v>145</v>
      </c>
      <c r="P68" s="392" t="s">
        <v>353</v>
      </c>
      <c r="Q68" s="396"/>
    </row>
    <row r="69" spans="1:17" ht="13.5" hidden="1" customHeight="1" x14ac:dyDescent="0.25">
      <c r="A69" s="120" t="s">
        <v>17</v>
      </c>
      <c r="B69" s="304" t="s">
        <v>17</v>
      </c>
      <c r="C69" s="301">
        <v>2021</v>
      </c>
      <c r="D69" s="373" t="s">
        <v>35</v>
      </c>
      <c r="E69" s="304" t="s">
        <v>88</v>
      </c>
      <c r="F69" s="304" t="s">
        <v>25</v>
      </c>
      <c r="G69" s="304" t="s">
        <v>102</v>
      </c>
      <c r="H69" s="304" t="s">
        <v>280</v>
      </c>
      <c r="I69" s="304" t="s">
        <v>351</v>
      </c>
      <c r="J69" s="385">
        <v>1270</v>
      </c>
      <c r="K69" s="302"/>
      <c r="L69" s="391" t="s">
        <v>353</v>
      </c>
      <c r="M69" s="387">
        <v>925</v>
      </c>
      <c r="N69" s="377">
        <f t="shared" si="1"/>
        <v>72.834645669291334</v>
      </c>
      <c r="O69" s="370">
        <v>145</v>
      </c>
      <c r="P69" s="392" t="s">
        <v>353</v>
      </c>
      <c r="Q69" s="396"/>
    </row>
    <row r="70" spans="1:17" ht="13.5" hidden="1" customHeight="1" x14ac:dyDescent="0.25">
      <c r="A70" s="120" t="s">
        <v>17</v>
      </c>
      <c r="B70" s="304" t="s">
        <v>17</v>
      </c>
      <c r="C70" s="301">
        <v>2021</v>
      </c>
      <c r="D70" s="373" t="s">
        <v>35</v>
      </c>
      <c r="E70" s="304" t="s">
        <v>88</v>
      </c>
      <c r="F70" s="304" t="s">
        <v>25</v>
      </c>
      <c r="G70" s="304" t="s">
        <v>102</v>
      </c>
      <c r="H70" s="304" t="s">
        <v>278</v>
      </c>
      <c r="I70" s="304" t="s">
        <v>351</v>
      </c>
      <c r="J70" s="385">
        <v>9000</v>
      </c>
      <c r="K70" s="302"/>
      <c r="L70" s="391" t="s">
        <v>356</v>
      </c>
      <c r="M70" s="387">
        <v>3801</v>
      </c>
      <c r="N70" s="377">
        <f t="shared" si="1"/>
        <v>42.233333333333334</v>
      </c>
      <c r="O70" s="370">
        <v>145</v>
      </c>
      <c r="P70" s="392" t="s">
        <v>356</v>
      </c>
      <c r="Q70" s="396"/>
    </row>
    <row r="71" spans="1:17" ht="13.5" hidden="1" customHeight="1" x14ac:dyDescent="0.25">
      <c r="A71" s="120" t="s">
        <v>17</v>
      </c>
      <c r="B71" s="304" t="s">
        <v>17</v>
      </c>
      <c r="C71" s="301">
        <v>2021</v>
      </c>
      <c r="D71" s="373" t="s">
        <v>35</v>
      </c>
      <c r="E71" s="304" t="s">
        <v>88</v>
      </c>
      <c r="F71" s="304" t="s">
        <v>25</v>
      </c>
      <c r="G71" s="304" t="s">
        <v>102</v>
      </c>
      <c r="H71" s="304" t="s">
        <v>337</v>
      </c>
      <c r="I71" s="304" t="s">
        <v>351</v>
      </c>
      <c r="J71" s="385">
        <v>1270</v>
      </c>
      <c r="K71" s="302"/>
      <c r="L71" s="391" t="s">
        <v>353</v>
      </c>
      <c r="M71" s="387">
        <v>925</v>
      </c>
      <c r="N71" s="377">
        <f t="shared" si="1"/>
        <v>72.834645669291334</v>
      </c>
      <c r="O71" s="370">
        <v>145</v>
      </c>
      <c r="P71" s="392" t="s">
        <v>353</v>
      </c>
      <c r="Q71" s="396"/>
    </row>
    <row r="72" spans="1:17" ht="13.5" hidden="1" customHeight="1" x14ac:dyDescent="0.25">
      <c r="A72" s="120" t="s">
        <v>17</v>
      </c>
      <c r="B72" s="304" t="s">
        <v>17</v>
      </c>
      <c r="C72" s="301">
        <v>2021</v>
      </c>
      <c r="D72" s="373" t="s">
        <v>35</v>
      </c>
      <c r="E72" s="304" t="s">
        <v>88</v>
      </c>
      <c r="F72" s="304" t="s">
        <v>25</v>
      </c>
      <c r="G72" s="304" t="s">
        <v>102</v>
      </c>
      <c r="H72" s="304" t="s">
        <v>338</v>
      </c>
      <c r="I72" s="304" t="s">
        <v>351</v>
      </c>
      <c r="J72" s="385">
        <v>1270</v>
      </c>
      <c r="K72" s="302"/>
      <c r="L72" s="391" t="s">
        <v>353</v>
      </c>
      <c r="M72" s="387">
        <v>925</v>
      </c>
      <c r="N72" s="377">
        <f t="shared" si="1"/>
        <v>72.834645669291334</v>
      </c>
      <c r="O72" s="370">
        <v>145</v>
      </c>
      <c r="P72" s="392" t="s">
        <v>353</v>
      </c>
      <c r="Q72" s="396"/>
    </row>
    <row r="73" spans="1:17" ht="13.5" hidden="1" customHeight="1" x14ac:dyDescent="0.25">
      <c r="A73" s="120" t="s">
        <v>17</v>
      </c>
      <c r="B73" s="304" t="s">
        <v>17</v>
      </c>
      <c r="C73" s="301">
        <v>2021</v>
      </c>
      <c r="D73" s="390" t="s">
        <v>299</v>
      </c>
      <c r="E73" s="304" t="s">
        <v>88</v>
      </c>
      <c r="F73" s="304" t="s">
        <v>25</v>
      </c>
      <c r="G73" s="304" t="s">
        <v>89</v>
      </c>
      <c r="H73" s="304" t="s">
        <v>278</v>
      </c>
      <c r="I73" s="304" t="s">
        <v>389</v>
      </c>
      <c r="J73" s="385">
        <v>10000</v>
      </c>
      <c r="K73" s="302"/>
      <c r="L73" s="391" t="s">
        <v>356</v>
      </c>
      <c r="M73" s="387">
        <v>1250</v>
      </c>
      <c r="N73" s="408">
        <f t="shared" si="1"/>
        <v>12.5</v>
      </c>
      <c r="O73" s="370">
        <v>22</v>
      </c>
      <c r="P73" s="409" t="s">
        <v>356</v>
      </c>
      <c r="Q73" s="389" t="s">
        <v>390</v>
      </c>
    </row>
    <row r="74" spans="1:17" ht="13.5" hidden="1" customHeight="1" x14ac:dyDescent="0.25">
      <c r="A74" s="120" t="s">
        <v>17</v>
      </c>
      <c r="B74" s="304" t="s">
        <v>17</v>
      </c>
      <c r="C74" s="301">
        <v>2021</v>
      </c>
      <c r="D74" s="390" t="s">
        <v>299</v>
      </c>
      <c r="E74" s="304" t="s">
        <v>88</v>
      </c>
      <c r="F74" s="304" t="s">
        <v>25</v>
      </c>
      <c r="G74" s="304" t="s">
        <v>89</v>
      </c>
      <c r="H74" s="304" t="s">
        <v>279</v>
      </c>
      <c r="I74" s="304" t="s">
        <v>391</v>
      </c>
      <c r="J74" s="385">
        <v>1770</v>
      </c>
      <c r="K74" s="300"/>
      <c r="L74" s="375" t="s">
        <v>392</v>
      </c>
      <c r="M74" s="387">
        <v>1822</v>
      </c>
      <c r="N74" s="408">
        <f t="shared" si="1"/>
        <v>102.93785310734464</v>
      </c>
      <c r="O74" s="370">
        <v>89</v>
      </c>
      <c r="P74" s="392" t="s">
        <v>353</v>
      </c>
      <c r="Q74" s="396"/>
    </row>
    <row r="75" spans="1:17" ht="13.5" hidden="1" customHeight="1" x14ac:dyDescent="0.25">
      <c r="A75" s="120" t="s">
        <v>17</v>
      </c>
      <c r="B75" s="304" t="s">
        <v>17</v>
      </c>
      <c r="C75" s="301">
        <v>2021</v>
      </c>
      <c r="D75" s="390" t="s">
        <v>299</v>
      </c>
      <c r="E75" s="304" t="s">
        <v>88</v>
      </c>
      <c r="F75" s="304" t="s">
        <v>25</v>
      </c>
      <c r="G75" s="304" t="s">
        <v>89</v>
      </c>
      <c r="H75" s="304" t="s">
        <v>280</v>
      </c>
      <c r="I75" s="304" t="s">
        <v>391</v>
      </c>
      <c r="J75" s="385">
        <v>1770</v>
      </c>
      <c r="K75" s="300"/>
      <c r="L75" s="375" t="s">
        <v>392</v>
      </c>
      <c r="M75" s="387">
        <v>1822</v>
      </c>
      <c r="N75" s="408">
        <f t="shared" si="1"/>
        <v>102.93785310734464</v>
      </c>
      <c r="O75" s="370">
        <v>89</v>
      </c>
      <c r="P75" s="392" t="s">
        <v>353</v>
      </c>
      <c r="Q75" s="396"/>
    </row>
    <row r="76" spans="1:17" ht="13.5" hidden="1" customHeight="1" x14ac:dyDescent="0.25">
      <c r="A76" s="120" t="s">
        <v>17</v>
      </c>
      <c r="B76" s="304" t="s">
        <v>17</v>
      </c>
      <c r="C76" s="301">
        <v>2021</v>
      </c>
      <c r="D76" s="390" t="s">
        <v>299</v>
      </c>
      <c r="E76" s="304" t="s">
        <v>88</v>
      </c>
      <c r="F76" s="304" t="s">
        <v>25</v>
      </c>
      <c r="G76" s="304" t="s">
        <v>89</v>
      </c>
      <c r="H76" s="304" t="s">
        <v>278</v>
      </c>
      <c r="I76" s="304" t="s">
        <v>391</v>
      </c>
      <c r="J76" s="385">
        <v>7000</v>
      </c>
      <c r="K76" s="300"/>
      <c r="L76" s="375" t="s">
        <v>356</v>
      </c>
      <c r="M76" s="387">
        <v>7091</v>
      </c>
      <c r="N76" s="408">
        <f t="shared" si="1"/>
        <v>101.3</v>
      </c>
      <c r="O76" s="370">
        <v>109</v>
      </c>
      <c r="P76" s="409" t="s">
        <v>356</v>
      </c>
      <c r="Q76" s="396"/>
    </row>
    <row r="77" spans="1:17" ht="13.5" hidden="1" customHeight="1" x14ac:dyDescent="0.25">
      <c r="A77" s="120" t="s">
        <v>17</v>
      </c>
      <c r="B77" s="304" t="s">
        <v>17</v>
      </c>
      <c r="C77" s="301">
        <v>2021</v>
      </c>
      <c r="D77" s="390" t="s">
        <v>299</v>
      </c>
      <c r="E77" s="304" t="s">
        <v>88</v>
      </c>
      <c r="F77" s="304" t="s">
        <v>25</v>
      </c>
      <c r="G77" s="304" t="s">
        <v>89</v>
      </c>
      <c r="H77" s="304" t="s">
        <v>337</v>
      </c>
      <c r="I77" s="304" t="s">
        <v>391</v>
      </c>
      <c r="J77" s="385">
        <v>1770</v>
      </c>
      <c r="K77" s="300"/>
      <c r="L77" s="375" t="s">
        <v>392</v>
      </c>
      <c r="M77" s="387">
        <v>1822</v>
      </c>
      <c r="N77" s="408">
        <f t="shared" si="1"/>
        <v>102.93785310734464</v>
      </c>
      <c r="O77" s="370">
        <v>89</v>
      </c>
      <c r="P77" s="392" t="s">
        <v>353</v>
      </c>
      <c r="Q77" s="396"/>
    </row>
    <row r="78" spans="1:17" ht="13.5" hidden="1" customHeight="1" x14ac:dyDescent="0.25">
      <c r="A78" s="120" t="s">
        <v>17</v>
      </c>
      <c r="B78" s="304" t="s">
        <v>17</v>
      </c>
      <c r="C78" s="301">
        <v>2021</v>
      </c>
      <c r="D78" s="390" t="s">
        <v>299</v>
      </c>
      <c r="E78" s="304" t="s">
        <v>88</v>
      </c>
      <c r="F78" s="119" t="s">
        <v>25</v>
      </c>
      <c r="G78" s="304" t="s">
        <v>89</v>
      </c>
      <c r="H78" s="304" t="s">
        <v>338</v>
      </c>
      <c r="I78" s="304" t="s">
        <v>391</v>
      </c>
      <c r="J78" s="385">
        <v>1770</v>
      </c>
      <c r="K78" s="300"/>
      <c r="L78" s="375" t="s">
        <v>392</v>
      </c>
      <c r="M78" s="387">
        <v>1822</v>
      </c>
      <c r="N78" s="408">
        <f t="shared" si="1"/>
        <v>102.93785310734464</v>
      </c>
      <c r="O78" s="370">
        <v>89</v>
      </c>
      <c r="P78" s="392" t="s">
        <v>353</v>
      </c>
      <c r="Q78" s="396"/>
    </row>
    <row r="79" spans="1:17" ht="31.2" hidden="1" x14ac:dyDescent="0.25">
      <c r="A79" s="120" t="s">
        <v>17</v>
      </c>
      <c r="B79" s="304" t="s">
        <v>17</v>
      </c>
      <c r="C79" s="301">
        <v>2021</v>
      </c>
      <c r="D79" s="390" t="s">
        <v>42</v>
      </c>
      <c r="E79" s="304" t="s">
        <v>88</v>
      </c>
      <c r="F79" s="304" t="s">
        <v>25</v>
      </c>
      <c r="G79" s="304" t="s">
        <v>301</v>
      </c>
      <c r="H79" s="304" t="s">
        <v>19</v>
      </c>
      <c r="I79" s="304" t="s">
        <v>19</v>
      </c>
      <c r="J79" s="385">
        <v>0</v>
      </c>
      <c r="K79" s="385">
        <v>0</v>
      </c>
      <c r="L79" s="401" t="s">
        <v>393</v>
      </c>
      <c r="M79" s="387" t="s">
        <v>19</v>
      </c>
      <c r="N79" s="371" t="s">
        <v>19</v>
      </c>
      <c r="O79" s="370" t="s">
        <v>19</v>
      </c>
      <c r="P79" s="370" t="s">
        <v>19</v>
      </c>
      <c r="Q79" s="379" t="s">
        <v>394</v>
      </c>
    </row>
    <row r="80" spans="1:17" ht="21" hidden="1" x14ac:dyDescent="0.25">
      <c r="A80" s="120" t="s">
        <v>17</v>
      </c>
      <c r="B80" s="304" t="s">
        <v>17</v>
      </c>
      <c r="C80" s="301">
        <v>2021</v>
      </c>
      <c r="D80" s="366" t="s">
        <v>110</v>
      </c>
      <c r="E80" s="305" t="s">
        <v>88</v>
      </c>
      <c r="F80" s="305" t="s">
        <v>25</v>
      </c>
      <c r="G80" s="304" t="s">
        <v>301</v>
      </c>
      <c r="H80" s="304" t="s">
        <v>19</v>
      </c>
      <c r="I80" s="304" t="s">
        <v>19</v>
      </c>
      <c r="J80" s="385">
        <v>0</v>
      </c>
      <c r="K80" s="385">
        <v>0</v>
      </c>
      <c r="L80" s="401" t="s">
        <v>305</v>
      </c>
      <c r="M80" s="387" t="s">
        <v>19</v>
      </c>
      <c r="N80" s="371" t="s">
        <v>19</v>
      </c>
      <c r="O80" s="370" t="s">
        <v>19</v>
      </c>
      <c r="P80" s="370" t="s">
        <v>19</v>
      </c>
      <c r="Q80" s="372" t="s">
        <v>395</v>
      </c>
    </row>
    <row r="81" spans="1:17" ht="33" hidden="1" customHeight="1" x14ac:dyDescent="0.25">
      <c r="A81" s="120" t="s">
        <v>17</v>
      </c>
      <c r="B81" s="304" t="s">
        <v>332</v>
      </c>
      <c r="C81" s="301">
        <v>2021</v>
      </c>
      <c r="D81" s="390" t="s">
        <v>85</v>
      </c>
      <c r="E81" s="304" t="s">
        <v>88</v>
      </c>
      <c r="F81" s="304" t="s">
        <v>25</v>
      </c>
      <c r="G81" s="304" t="s">
        <v>89</v>
      </c>
      <c r="H81" s="304" t="s">
        <v>279</v>
      </c>
      <c r="I81" s="304" t="s">
        <v>333</v>
      </c>
      <c r="J81" s="385">
        <v>3060</v>
      </c>
      <c r="K81" s="302"/>
      <c r="L81" s="375" t="s">
        <v>334</v>
      </c>
      <c r="M81" s="376">
        <v>3651</v>
      </c>
      <c r="N81" s="377">
        <f t="shared" si="1"/>
        <v>119.31372549019608</v>
      </c>
      <c r="O81" s="370">
        <v>97</v>
      </c>
      <c r="P81" s="388" t="s">
        <v>360</v>
      </c>
      <c r="Q81" s="379" t="s">
        <v>396</v>
      </c>
    </row>
    <row r="82" spans="1:17" ht="33" hidden="1" customHeight="1" x14ac:dyDescent="0.25">
      <c r="A82" s="120" t="s">
        <v>17</v>
      </c>
      <c r="B82" s="304" t="s">
        <v>332</v>
      </c>
      <c r="C82" s="301">
        <v>2021</v>
      </c>
      <c r="D82" s="390" t="s">
        <v>85</v>
      </c>
      <c r="E82" s="304" t="s">
        <v>88</v>
      </c>
      <c r="F82" s="304" t="s">
        <v>25</v>
      </c>
      <c r="G82" s="304" t="s">
        <v>89</v>
      </c>
      <c r="H82" s="304" t="s">
        <v>280</v>
      </c>
      <c r="I82" s="304" t="s">
        <v>333</v>
      </c>
      <c r="J82" s="385">
        <v>3060</v>
      </c>
      <c r="K82" s="302"/>
      <c r="L82" s="375" t="s">
        <v>334</v>
      </c>
      <c r="M82" s="376">
        <v>3651</v>
      </c>
      <c r="N82" s="377">
        <f t="shared" si="1"/>
        <v>119.31372549019608</v>
      </c>
      <c r="O82" s="370">
        <v>97</v>
      </c>
      <c r="P82" s="388" t="s">
        <v>360</v>
      </c>
      <c r="Q82" s="379" t="s">
        <v>396</v>
      </c>
    </row>
    <row r="83" spans="1:17" ht="33" hidden="1" customHeight="1" x14ac:dyDescent="0.25">
      <c r="A83" s="120" t="s">
        <v>17</v>
      </c>
      <c r="B83" s="304" t="s">
        <v>332</v>
      </c>
      <c r="C83" s="301">
        <v>2021</v>
      </c>
      <c r="D83" s="390" t="s">
        <v>85</v>
      </c>
      <c r="E83" s="304" t="s">
        <v>88</v>
      </c>
      <c r="F83" s="304" t="s">
        <v>25</v>
      </c>
      <c r="G83" s="304" t="s">
        <v>89</v>
      </c>
      <c r="H83" s="304" t="s">
        <v>278</v>
      </c>
      <c r="I83" s="304" t="s">
        <v>333</v>
      </c>
      <c r="J83" s="385">
        <v>3060</v>
      </c>
      <c r="K83" s="302"/>
      <c r="L83" s="375" t="s">
        <v>334</v>
      </c>
      <c r="M83" s="376">
        <v>3651</v>
      </c>
      <c r="N83" s="377">
        <f t="shared" si="1"/>
        <v>119.31372549019608</v>
      </c>
      <c r="O83" s="370">
        <v>97</v>
      </c>
      <c r="P83" s="388" t="s">
        <v>360</v>
      </c>
      <c r="Q83" s="379" t="s">
        <v>396</v>
      </c>
    </row>
    <row r="84" spans="1:17" ht="33" hidden="1" customHeight="1" x14ac:dyDescent="0.25">
      <c r="A84" s="120" t="s">
        <v>17</v>
      </c>
      <c r="B84" s="304" t="s">
        <v>332</v>
      </c>
      <c r="C84" s="301">
        <v>2021</v>
      </c>
      <c r="D84" s="390" t="s">
        <v>85</v>
      </c>
      <c r="E84" s="304" t="s">
        <v>88</v>
      </c>
      <c r="F84" s="304" t="s">
        <v>25</v>
      </c>
      <c r="G84" s="304" t="s">
        <v>89</v>
      </c>
      <c r="H84" s="304" t="s">
        <v>337</v>
      </c>
      <c r="I84" s="304" t="s">
        <v>333</v>
      </c>
      <c r="J84" s="385">
        <v>3060</v>
      </c>
      <c r="K84" s="302"/>
      <c r="L84" s="375" t="s">
        <v>334</v>
      </c>
      <c r="M84" s="376">
        <v>3651</v>
      </c>
      <c r="N84" s="377">
        <f t="shared" si="1"/>
        <v>119.31372549019608</v>
      </c>
      <c r="O84" s="370">
        <v>97</v>
      </c>
      <c r="P84" s="388" t="s">
        <v>360</v>
      </c>
      <c r="Q84" s="379" t="s">
        <v>396</v>
      </c>
    </row>
    <row r="85" spans="1:17" ht="33" hidden="1" customHeight="1" x14ac:dyDescent="0.25">
      <c r="A85" s="120" t="s">
        <v>17</v>
      </c>
      <c r="B85" s="304" t="s">
        <v>332</v>
      </c>
      <c r="C85" s="301">
        <v>2021</v>
      </c>
      <c r="D85" s="390" t="s">
        <v>85</v>
      </c>
      <c r="E85" s="304" t="s">
        <v>88</v>
      </c>
      <c r="F85" s="304" t="s">
        <v>25</v>
      </c>
      <c r="G85" s="304" t="s">
        <v>89</v>
      </c>
      <c r="H85" s="304" t="s">
        <v>338</v>
      </c>
      <c r="I85" s="304" t="s">
        <v>333</v>
      </c>
      <c r="J85" s="385">
        <v>3060</v>
      </c>
      <c r="K85" s="302"/>
      <c r="L85" s="375" t="s">
        <v>334</v>
      </c>
      <c r="M85" s="376">
        <v>3651</v>
      </c>
      <c r="N85" s="377">
        <f t="shared" si="1"/>
        <v>119.31372549019608</v>
      </c>
      <c r="O85" s="370">
        <v>97</v>
      </c>
      <c r="P85" s="388" t="s">
        <v>360</v>
      </c>
      <c r="Q85" s="379" t="s">
        <v>396</v>
      </c>
    </row>
    <row r="86" spans="1:17" ht="13.5" hidden="1" customHeight="1" x14ac:dyDescent="0.25">
      <c r="A86" s="120" t="s">
        <v>17</v>
      </c>
      <c r="B86" s="304" t="s">
        <v>17</v>
      </c>
      <c r="C86" s="301">
        <v>2021</v>
      </c>
      <c r="D86" s="390" t="s">
        <v>85</v>
      </c>
      <c r="E86" s="304" t="s">
        <v>88</v>
      </c>
      <c r="F86" s="304" t="s">
        <v>25</v>
      </c>
      <c r="G86" s="304" t="s">
        <v>89</v>
      </c>
      <c r="H86" s="304" t="s">
        <v>279</v>
      </c>
      <c r="I86" s="304" t="s">
        <v>351</v>
      </c>
      <c r="J86" s="385">
        <v>1380</v>
      </c>
      <c r="K86" s="302"/>
      <c r="L86" s="375" t="s">
        <v>357</v>
      </c>
      <c r="M86" s="387">
        <v>1621</v>
      </c>
      <c r="N86" s="377">
        <f t="shared" si="1"/>
        <v>117.46376811594203</v>
      </c>
      <c r="O86" s="370">
        <v>63</v>
      </c>
      <c r="P86" s="378" t="s">
        <v>357</v>
      </c>
      <c r="Q86" s="389" t="s">
        <v>397</v>
      </c>
    </row>
    <row r="87" spans="1:17" ht="13.5" hidden="1" customHeight="1" x14ac:dyDescent="0.25">
      <c r="A87" s="120" t="s">
        <v>17</v>
      </c>
      <c r="B87" s="304" t="s">
        <v>17</v>
      </c>
      <c r="C87" s="301">
        <v>2021</v>
      </c>
      <c r="D87" s="390" t="s">
        <v>85</v>
      </c>
      <c r="E87" s="304" t="s">
        <v>88</v>
      </c>
      <c r="F87" s="304" t="s">
        <v>25</v>
      </c>
      <c r="G87" s="304" t="s">
        <v>89</v>
      </c>
      <c r="H87" s="304" t="s">
        <v>280</v>
      </c>
      <c r="I87" s="304" t="s">
        <v>351</v>
      </c>
      <c r="J87" s="385">
        <v>1380</v>
      </c>
      <c r="K87" s="302"/>
      <c r="L87" s="375" t="s">
        <v>357</v>
      </c>
      <c r="M87" s="387">
        <v>1621</v>
      </c>
      <c r="N87" s="377">
        <f t="shared" si="1"/>
        <v>117.46376811594203</v>
      </c>
      <c r="O87" s="370">
        <v>63</v>
      </c>
      <c r="P87" s="378" t="s">
        <v>357</v>
      </c>
      <c r="Q87" s="389" t="s">
        <v>397</v>
      </c>
    </row>
    <row r="88" spans="1:17" ht="13.5" hidden="1" customHeight="1" x14ac:dyDescent="0.25">
      <c r="A88" s="120" t="s">
        <v>17</v>
      </c>
      <c r="B88" s="304" t="s">
        <v>17</v>
      </c>
      <c r="C88" s="301">
        <v>2021</v>
      </c>
      <c r="D88" s="390" t="s">
        <v>85</v>
      </c>
      <c r="E88" s="304" t="s">
        <v>88</v>
      </c>
      <c r="F88" s="304" t="s">
        <v>25</v>
      </c>
      <c r="G88" s="304" t="s">
        <v>89</v>
      </c>
      <c r="H88" s="304" t="s">
        <v>278</v>
      </c>
      <c r="I88" s="304" t="s">
        <v>351</v>
      </c>
      <c r="J88" s="385">
        <v>8800</v>
      </c>
      <c r="K88" s="302"/>
      <c r="L88" s="410" t="s">
        <v>356</v>
      </c>
      <c r="M88" s="387">
        <v>12301</v>
      </c>
      <c r="N88" s="377">
        <f t="shared" si="1"/>
        <v>139.78409090909091</v>
      </c>
      <c r="O88" s="370">
        <v>63</v>
      </c>
      <c r="P88" s="411" t="s">
        <v>356</v>
      </c>
      <c r="Q88" s="389" t="s">
        <v>397</v>
      </c>
    </row>
    <row r="89" spans="1:17" ht="13.5" hidden="1" customHeight="1" x14ac:dyDescent="0.25">
      <c r="A89" s="120" t="s">
        <v>17</v>
      </c>
      <c r="B89" s="304" t="s">
        <v>17</v>
      </c>
      <c r="C89" s="301">
        <v>2021</v>
      </c>
      <c r="D89" s="390" t="s">
        <v>85</v>
      </c>
      <c r="E89" s="304" t="s">
        <v>88</v>
      </c>
      <c r="F89" s="304" t="s">
        <v>25</v>
      </c>
      <c r="G89" s="304" t="s">
        <v>89</v>
      </c>
      <c r="H89" s="304" t="s">
        <v>337</v>
      </c>
      <c r="I89" s="304" t="s">
        <v>351</v>
      </c>
      <c r="J89" s="385">
        <v>1380</v>
      </c>
      <c r="K89" s="302"/>
      <c r="L89" s="375" t="s">
        <v>357</v>
      </c>
      <c r="M89" s="387">
        <v>1621</v>
      </c>
      <c r="N89" s="377">
        <f t="shared" si="1"/>
        <v>117.46376811594203</v>
      </c>
      <c r="O89" s="370">
        <v>63</v>
      </c>
      <c r="P89" s="378" t="s">
        <v>357</v>
      </c>
      <c r="Q89" s="389" t="s">
        <v>397</v>
      </c>
    </row>
    <row r="90" spans="1:17" ht="13.5" hidden="1" customHeight="1" x14ac:dyDescent="0.25">
      <c r="A90" s="120" t="s">
        <v>17</v>
      </c>
      <c r="B90" s="304" t="s">
        <v>17</v>
      </c>
      <c r="C90" s="301">
        <v>2021</v>
      </c>
      <c r="D90" s="390" t="s">
        <v>85</v>
      </c>
      <c r="E90" s="304" t="s">
        <v>88</v>
      </c>
      <c r="F90" s="304" t="s">
        <v>25</v>
      </c>
      <c r="G90" s="304" t="s">
        <v>89</v>
      </c>
      <c r="H90" s="304" t="s">
        <v>338</v>
      </c>
      <c r="I90" s="304" t="s">
        <v>351</v>
      </c>
      <c r="J90" s="385">
        <v>0</v>
      </c>
      <c r="K90" s="302"/>
      <c r="L90" s="375" t="s">
        <v>398</v>
      </c>
      <c r="M90" s="387" t="s">
        <v>19</v>
      </c>
      <c r="N90" s="377">
        <v>0</v>
      </c>
      <c r="O90" s="370">
        <v>63</v>
      </c>
      <c r="P90" s="378" t="s">
        <v>398</v>
      </c>
      <c r="Q90" s="389" t="s">
        <v>397</v>
      </c>
    </row>
    <row r="91" spans="1:17" ht="13.5" hidden="1" customHeight="1" x14ac:dyDescent="0.25">
      <c r="A91" s="120" t="s">
        <v>17</v>
      </c>
      <c r="B91" s="304" t="s">
        <v>17</v>
      </c>
      <c r="C91" s="301">
        <v>2021</v>
      </c>
      <c r="D91" s="366" t="s">
        <v>284</v>
      </c>
      <c r="E91" s="350" t="s">
        <v>52</v>
      </c>
      <c r="F91" s="299" t="s">
        <v>285</v>
      </c>
      <c r="G91" s="304" t="s">
        <v>53</v>
      </c>
      <c r="H91" s="304" t="s">
        <v>279</v>
      </c>
      <c r="I91" s="304" t="s">
        <v>351</v>
      </c>
      <c r="J91" s="385">
        <v>600</v>
      </c>
      <c r="K91" s="302"/>
      <c r="L91" s="386"/>
      <c r="M91" s="403">
        <v>675</v>
      </c>
      <c r="N91" s="377">
        <f t="shared" si="1"/>
        <v>112.5</v>
      </c>
      <c r="O91" s="370">
        <v>6</v>
      </c>
      <c r="P91" s="383" t="s">
        <v>371</v>
      </c>
      <c r="Q91" s="396"/>
    </row>
    <row r="92" spans="1:17" ht="13.5" hidden="1" customHeight="1" x14ac:dyDescent="0.25">
      <c r="A92" s="120" t="s">
        <v>17</v>
      </c>
      <c r="B92" s="304" t="s">
        <v>17</v>
      </c>
      <c r="C92" s="301">
        <v>2021</v>
      </c>
      <c r="D92" s="366" t="s">
        <v>284</v>
      </c>
      <c r="E92" s="350" t="s">
        <v>52</v>
      </c>
      <c r="F92" s="299" t="s">
        <v>285</v>
      </c>
      <c r="G92" s="304" t="s">
        <v>53</v>
      </c>
      <c r="H92" s="304" t="s">
        <v>280</v>
      </c>
      <c r="I92" s="304" t="s">
        <v>351</v>
      </c>
      <c r="J92" s="385">
        <v>600</v>
      </c>
      <c r="K92" s="302"/>
      <c r="L92" s="386"/>
      <c r="M92" s="290">
        <v>675</v>
      </c>
      <c r="N92" s="377">
        <f t="shared" si="1"/>
        <v>112.5</v>
      </c>
      <c r="O92" s="370">
        <v>6</v>
      </c>
      <c r="P92" s="383" t="s">
        <v>371</v>
      </c>
      <c r="Q92" s="396"/>
    </row>
    <row r="93" spans="1:17" ht="13.5" hidden="1" customHeight="1" x14ac:dyDescent="0.25">
      <c r="A93" s="120" t="s">
        <v>17</v>
      </c>
      <c r="B93" s="304" t="s">
        <v>17</v>
      </c>
      <c r="C93" s="301">
        <v>2021</v>
      </c>
      <c r="D93" s="366" t="s">
        <v>284</v>
      </c>
      <c r="E93" s="350" t="s">
        <v>52</v>
      </c>
      <c r="F93" s="299" t="s">
        <v>285</v>
      </c>
      <c r="G93" s="304" t="s">
        <v>53</v>
      </c>
      <c r="H93" s="304" t="s">
        <v>278</v>
      </c>
      <c r="I93" s="304" t="s">
        <v>351</v>
      </c>
      <c r="J93" s="385">
        <v>1500</v>
      </c>
      <c r="K93" s="302"/>
      <c r="L93" s="386"/>
      <c r="M93" s="290">
        <v>1799</v>
      </c>
      <c r="N93" s="377">
        <f t="shared" si="1"/>
        <v>119.93333333333334</v>
      </c>
      <c r="O93" s="370">
        <v>6</v>
      </c>
      <c r="P93" s="383" t="s">
        <v>371</v>
      </c>
      <c r="Q93" s="396"/>
    </row>
    <row r="94" spans="1:17" ht="13.5" hidden="1" customHeight="1" x14ac:dyDescent="0.25">
      <c r="A94" s="120" t="s">
        <v>17</v>
      </c>
      <c r="B94" s="304" t="s">
        <v>17</v>
      </c>
      <c r="C94" s="301">
        <v>2021</v>
      </c>
      <c r="D94" s="366" t="s">
        <v>284</v>
      </c>
      <c r="E94" s="350" t="s">
        <v>52</v>
      </c>
      <c r="F94" s="299" t="s">
        <v>285</v>
      </c>
      <c r="G94" s="304" t="s">
        <v>53</v>
      </c>
      <c r="H94" s="304" t="s">
        <v>337</v>
      </c>
      <c r="I94" s="304" t="s">
        <v>351</v>
      </c>
      <c r="J94" s="385">
        <v>600</v>
      </c>
      <c r="K94" s="302"/>
      <c r="L94" s="386"/>
      <c r="M94" s="290">
        <v>675</v>
      </c>
      <c r="N94" s="377">
        <f t="shared" si="1"/>
        <v>112.5</v>
      </c>
      <c r="O94" s="370">
        <v>6</v>
      </c>
      <c r="P94" s="383" t="s">
        <v>371</v>
      </c>
      <c r="Q94" s="396"/>
    </row>
    <row r="95" spans="1:17" ht="20.25" hidden="1" customHeight="1" x14ac:dyDescent="0.25">
      <c r="A95" s="120" t="s">
        <v>17</v>
      </c>
      <c r="B95" s="304" t="s">
        <v>17</v>
      </c>
      <c r="C95" s="301">
        <v>2021</v>
      </c>
      <c r="D95" s="366" t="s">
        <v>284</v>
      </c>
      <c r="E95" s="350" t="s">
        <v>52</v>
      </c>
      <c r="F95" s="299" t="s">
        <v>285</v>
      </c>
      <c r="G95" s="304" t="s">
        <v>53</v>
      </c>
      <c r="H95" s="304" t="s">
        <v>338</v>
      </c>
      <c r="I95" s="304" t="s">
        <v>351</v>
      </c>
      <c r="J95" s="125" t="s">
        <v>288</v>
      </c>
      <c r="K95" s="375"/>
      <c r="L95" s="401" t="s">
        <v>369</v>
      </c>
      <c r="M95" s="387" t="s">
        <v>19</v>
      </c>
      <c r="N95" s="377" t="s">
        <v>19</v>
      </c>
      <c r="O95" s="370" t="s">
        <v>19</v>
      </c>
      <c r="P95" s="396"/>
      <c r="Q95" s="396"/>
    </row>
    <row r="96" spans="1:17" ht="19.5" hidden="1" customHeight="1" x14ac:dyDescent="0.25">
      <c r="A96" s="120" t="s">
        <v>17</v>
      </c>
      <c r="B96" s="304" t="s">
        <v>17</v>
      </c>
      <c r="C96" s="301">
        <v>2021</v>
      </c>
      <c r="D96" s="373" t="s">
        <v>292</v>
      </c>
      <c r="E96" s="350" t="s">
        <v>52</v>
      </c>
      <c r="F96" s="304" t="s">
        <v>25</v>
      </c>
      <c r="G96" s="304" t="s">
        <v>53</v>
      </c>
      <c r="H96" s="304" t="s">
        <v>279</v>
      </c>
      <c r="I96" s="304" t="s">
        <v>333</v>
      </c>
      <c r="J96" s="385">
        <v>3000</v>
      </c>
      <c r="K96" s="302"/>
      <c r="L96" s="375" t="s">
        <v>334</v>
      </c>
      <c r="M96" s="387">
        <v>2247</v>
      </c>
      <c r="N96" s="377">
        <f t="shared" ref="N96:N142" si="2">100*M96/J96</f>
        <v>74.900000000000006</v>
      </c>
      <c r="O96" s="370">
        <v>33</v>
      </c>
      <c r="P96" s="378" t="s">
        <v>334</v>
      </c>
      <c r="Q96" s="379" t="s">
        <v>399</v>
      </c>
    </row>
    <row r="97" spans="1:17" ht="19.5" hidden="1" customHeight="1" x14ac:dyDescent="0.25">
      <c r="A97" s="120" t="s">
        <v>17</v>
      </c>
      <c r="B97" s="304" t="s">
        <v>17</v>
      </c>
      <c r="C97" s="301">
        <v>2021</v>
      </c>
      <c r="D97" s="373" t="s">
        <v>292</v>
      </c>
      <c r="E97" s="350" t="s">
        <v>52</v>
      </c>
      <c r="F97" s="304" t="s">
        <v>25</v>
      </c>
      <c r="G97" s="304" t="s">
        <v>53</v>
      </c>
      <c r="H97" s="304" t="s">
        <v>280</v>
      </c>
      <c r="I97" s="304" t="s">
        <v>333</v>
      </c>
      <c r="J97" s="385">
        <v>3000</v>
      </c>
      <c r="K97" s="302"/>
      <c r="L97" s="375" t="s">
        <v>334</v>
      </c>
      <c r="M97" s="387">
        <v>2247</v>
      </c>
      <c r="N97" s="377">
        <f t="shared" si="2"/>
        <v>74.900000000000006</v>
      </c>
      <c r="O97" s="370">
        <v>33</v>
      </c>
      <c r="P97" s="378" t="s">
        <v>334</v>
      </c>
      <c r="Q97" s="379" t="s">
        <v>399</v>
      </c>
    </row>
    <row r="98" spans="1:17" ht="19.5" hidden="1" customHeight="1" x14ac:dyDescent="0.25">
      <c r="A98" s="120" t="s">
        <v>17</v>
      </c>
      <c r="B98" s="304" t="s">
        <v>17</v>
      </c>
      <c r="C98" s="301">
        <v>2021</v>
      </c>
      <c r="D98" s="373" t="s">
        <v>292</v>
      </c>
      <c r="E98" s="350" t="s">
        <v>52</v>
      </c>
      <c r="F98" s="304" t="s">
        <v>25</v>
      </c>
      <c r="G98" s="304" t="s">
        <v>53</v>
      </c>
      <c r="H98" s="304" t="s">
        <v>278</v>
      </c>
      <c r="I98" s="304" t="s">
        <v>333</v>
      </c>
      <c r="J98" s="385">
        <v>3000</v>
      </c>
      <c r="K98" s="302"/>
      <c r="L98" s="375" t="s">
        <v>334</v>
      </c>
      <c r="M98" s="387">
        <v>2247</v>
      </c>
      <c r="N98" s="377">
        <f t="shared" si="2"/>
        <v>74.900000000000006</v>
      </c>
      <c r="O98" s="370">
        <v>33</v>
      </c>
      <c r="P98" s="378" t="s">
        <v>334</v>
      </c>
      <c r="Q98" s="379" t="s">
        <v>399</v>
      </c>
    </row>
    <row r="99" spans="1:17" ht="19.5" hidden="1" customHeight="1" x14ac:dyDescent="0.25">
      <c r="A99" s="120" t="s">
        <v>17</v>
      </c>
      <c r="B99" s="304" t="s">
        <v>17</v>
      </c>
      <c r="C99" s="301">
        <v>2021</v>
      </c>
      <c r="D99" s="373" t="s">
        <v>292</v>
      </c>
      <c r="E99" s="350" t="s">
        <v>52</v>
      </c>
      <c r="F99" s="304" t="s">
        <v>25</v>
      </c>
      <c r="G99" s="304" t="s">
        <v>53</v>
      </c>
      <c r="H99" s="304" t="s">
        <v>337</v>
      </c>
      <c r="I99" s="304" t="s">
        <v>333</v>
      </c>
      <c r="J99" s="385">
        <v>3000</v>
      </c>
      <c r="K99" s="302"/>
      <c r="L99" s="375" t="s">
        <v>334</v>
      </c>
      <c r="M99" s="387">
        <v>2247</v>
      </c>
      <c r="N99" s="377">
        <f t="shared" si="2"/>
        <v>74.900000000000006</v>
      </c>
      <c r="O99" s="370">
        <v>33</v>
      </c>
      <c r="P99" s="378" t="s">
        <v>334</v>
      </c>
      <c r="Q99" s="379" t="s">
        <v>399</v>
      </c>
    </row>
    <row r="100" spans="1:17" ht="19.5" hidden="1" customHeight="1" x14ac:dyDescent="0.25">
      <c r="A100" s="120" t="s">
        <v>17</v>
      </c>
      <c r="B100" s="304" t="s">
        <v>17</v>
      </c>
      <c r="C100" s="301">
        <v>2021</v>
      </c>
      <c r="D100" s="373" t="s">
        <v>292</v>
      </c>
      <c r="E100" s="350" t="s">
        <v>52</v>
      </c>
      <c r="F100" s="304" t="s">
        <v>25</v>
      </c>
      <c r="G100" s="304" t="s">
        <v>53</v>
      </c>
      <c r="H100" s="304" t="s">
        <v>338</v>
      </c>
      <c r="I100" s="304" t="s">
        <v>333</v>
      </c>
      <c r="J100" s="385">
        <v>3000</v>
      </c>
      <c r="K100" s="302"/>
      <c r="L100" s="375" t="s">
        <v>334</v>
      </c>
      <c r="M100" s="387">
        <v>2247</v>
      </c>
      <c r="N100" s="377">
        <f t="shared" si="2"/>
        <v>74.900000000000006</v>
      </c>
      <c r="O100" s="370">
        <v>33</v>
      </c>
      <c r="P100" s="378" t="s">
        <v>334</v>
      </c>
      <c r="Q100" s="379" t="s">
        <v>399</v>
      </c>
    </row>
    <row r="101" spans="1:17" ht="13.5" hidden="1" customHeight="1" x14ac:dyDescent="0.25">
      <c r="A101" s="120" t="s">
        <v>17</v>
      </c>
      <c r="B101" s="304" t="s">
        <v>17</v>
      </c>
      <c r="C101" s="301">
        <v>2021</v>
      </c>
      <c r="D101" s="373" t="s">
        <v>292</v>
      </c>
      <c r="E101" s="350" t="s">
        <v>52</v>
      </c>
      <c r="F101" s="304" t="s">
        <v>25</v>
      </c>
      <c r="G101" s="304" t="s">
        <v>53</v>
      </c>
      <c r="H101" s="304" t="s">
        <v>279</v>
      </c>
      <c r="I101" s="304" t="s">
        <v>351</v>
      </c>
      <c r="J101" s="385">
        <v>2700</v>
      </c>
      <c r="K101" s="302"/>
      <c r="L101" s="375" t="s">
        <v>400</v>
      </c>
      <c r="M101" s="387">
        <v>2701</v>
      </c>
      <c r="N101" s="408">
        <f t="shared" si="2"/>
        <v>100.03703703703704</v>
      </c>
      <c r="O101" s="370">
        <v>89</v>
      </c>
      <c r="P101" s="378" t="s">
        <v>400</v>
      </c>
      <c r="Q101" s="396"/>
    </row>
    <row r="102" spans="1:17" ht="13.5" hidden="1" customHeight="1" x14ac:dyDescent="0.25">
      <c r="A102" s="120" t="s">
        <v>17</v>
      </c>
      <c r="B102" s="304" t="s">
        <v>17</v>
      </c>
      <c r="C102" s="301">
        <v>2021</v>
      </c>
      <c r="D102" s="373" t="s">
        <v>292</v>
      </c>
      <c r="E102" s="350" t="s">
        <v>52</v>
      </c>
      <c r="F102" s="304" t="s">
        <v>25</v>
      </c>
      <c r="G102" s="304" t="s">
        <v>53</v>
      </c>
      <c r="H102" s="304" t="s">
        <v>280</v>
      </c>
      <c r="I102" s="304" t="s">
        <v>351</v>
      </c>
      <c r="J102" s="385">
        <v>2700</v>
      </c>
      <c r="K102" s="302"/>
      <c r="L102" s="375" t="s">
        <v>400</v>
      </c>
      <c r="M102" s="387">
        <v>2701</v>
      </c>
      <c r="N102" s="408">
        <f t="shared" si="2"/>
        <v>100.03703703703704</v>
      </c>
      <c r="O102" s="370">
        <v>89</v>
      </c>
      <c r="P102" s="378" t="s">
        <v>400</v>
      </c>
      <c r="Q102" s="396"/>
    </row>
    <row r="103" spans="1:17" ht="13.5" hidden="1" customHeight="1" x14ac:dyDescent="0.25">
      <c r="A103" s="120" t="s">
        <v>17</v>
      </c>
      <c r="B103" s="304" t="s">
        <v>17</v>
      </c>
      <c r="C103" s="301">
        <v>2021</v>
      </c>
      <c r="D103" s="373" t="s">
        <v>292</v>
      </c>
      <c r="E103" s="350" t="s">
        <v>52</v>
      </c>
      <c r="F103" s="304" t="s">
        <v>25</v>
      </c>
      <c r="G103" s="304" t="s">
        <v>53</v>
      </c>
      <c r="H103" s="304" t="s">
        <v>278</v>
      </c>
      <c r="I103" s="304" t="s">
        <v>351</v>
      </c>
      <c r="J103" s="385">
        <v>14000</v>
      </c>
      <c r="K103" s="302"/>
      <c r="L103" s="391" t="s">
        <v>356</v>
      </c>
      <c r="M103" s="387">
        <v>11770</v>
      </c>
      <c r="N103" s="408">
        <f t="shared" si="2"/>
        <v>84.071428571428569</v>
      </c>
      <c r="O103" s="370">
        <v>89</v>
      </c>
      <c r="P103" s="392" t="s">
        <v>356</v>
      </c>
      <c r="Q103" s="396"/>
    </row>
    <row r="104" spans="1:17" ht="13.5" hidden="1" customHeight="1" x14ac:dyDescent="0.25">
      <c r="A104" s="120" t="s">
        <v>17</v>
      </c>
      <c r="B104" s="304" t="s">
        <v>17</v>
      </c>
      <c r="C104" s="301">
        <v>2021</v>
      </c>
      <c r="D104" s="373" t="s">
        <v>292</v>
      </c>
      <c r="E104" s="350" t="s">
        <v>52</v>
      </c>
      <c r="F104" s="304" t="s">
        <v>25</v>
      </c>
      <c r="G104" s="304" t="s">
        <v>53</v>
      </c>
      <c r="H104" s="304" t="s">
        <v>337</v>
      </c>
      <c r="I104" s="304" t="s">
        <v>351</v>
      </c>
      <c r="J104" s="385">
        <v>2700</v>
      </c>
      <c r="K104" s="302"/>
      <c r="L104" s="375" t="s">
        <v>400</v>
      </c>
      <c r="M104" s="387">
        <v>2701</v>
      </c>
      <c r="N104" s="408">
        <f t="shared" si="2"/>
        <v>100.03703703703704</v>
      </c>
      <c r="O104" s="370">
        <v>89</v>
      </c>
      <c r="P104" s="378" t="s">
        <v>400</v>
      </c>
      <c r="Q104" s="396"/>
    </row>
    <row r="105" spans="1:17" ht="13.5" hidden="1" customHeight="1" x14ac:dyDescent="0.25">
      <c r="A105" s="120" t="s">
        <v>17</v>
      </c>
      <c r="B105" s="304" t="s">
        <v>17</v>
      </c>
      <c r="C105" s="301">
        <v>2021</v>
      </c>
      <c r="D105" s="373" t="s">
        <v>292</v>
      </c>
      <c r="E105" s="350" t="s">
        <v>52</v>
      </c>
      <c r="F105" s="304" t="s">
        <v>25</v>
      </c>
      <c r="G105" s="304" t="s">
        <v>53</v>
      </c>
      <c r="H105" s="304" t="s">
        <v>338</v>
      </c>
      <c r="I105" s="304" t="s">
        <v>351</v>
      </c>
      <c r="J105" s="385">
        <v>2700</v>
      </c>
      <c r="K105" s="302"/>
      <c r="L105" s="375" t="s">
        <v>400</v>
      </c>
      <c r="M105" s="387">
        <v>2701</v>
      </c>
      <c r="N105" s="408">
        <f t="shared" si="2"/>
        <v>100.03703703703704</v>
      </c>
      <c r="O105" s="370">
        <v>89</v>
      </c>
      <c r="P105" s="378" t="s">
        <v>400</v>
      </c>
      <c r="Q105" s="396"/>
    </row>
    <row r="106" spans="1:17" ht="13.5" hidden="1" customHeight="1" x14ac:dyDescent="0.25">
      <c r="A106" s="120" t="s">
        <v>17</v>
      </c>
      <c r="B106" s="304" t="s">
        <v>17</v>
      </c>
      <c r="C106" s="301">
        <v>2021</v>
      </c>
      <c r="D106" s="373" t="s">
        <v>35</v>
      </c>
      <c r="E106" s="350" t="s">
        <v>52</v>
      </c>
      <c r="F106" s="304" t="s">
        <v>25</v>
      </c>
      <c r="G106" s="304" t="s">
        <v>60</v>
      </c>
      <c r="H106" s="304" t="s">
        <v>279</v>
      </c>
      <c r="I106" s="304" t="s">
        <v>342</v>
      </c>
      <c r="J106" s="385">
        <v>1880</v>
      </c>
      <c r="K106" s="302"/>
      <c r="L106" s="375" t="s">
        <v>401</v>
      </c>
      <c r="M106" s="387">
        <v>1863</v>
      </c>
      <c r="N106" s="408">
        <f t="shared" si="2"/>
        <v>99.09574468085107</v>
      </c>
      <c r="O106" s="370">
        <v>145</v>
      </c>
      <c r="P106" s="378" t="s">
        <v>401</v>
      </c>
      <c r="Q106" s="396"/>
    </row>
    <row r="107" spans="1:17" ht="13.5" hidden="1" customHeight="1" x14ac:dyDescent="0.25">
      <c r="A107" s="120" t="s">
        <v>17</v>
      </c>
      <c r="B107" s="304" t="s">
        <v>17</v>
      </c>
      <c r="C107" s="301">
        <v>2021</v>
      </c>
      <c r="D107" s="373" t="s">
        <v>35</v>
      </c>
      <c r="E107" s="350" t="s">
        <v>52</v>
      </c>
      <c r="F107" s="304" t="s">
        <v>25</v>
      </c>
      <c r="G107" s="304" t="s">
        <v>60</v>
      </c>
      <c r="H107" s="304" t="s">
        <v>280</v>
      </c>
      <c r="I107" s="304" t="s">
        <v>342</v>
      </c>
      <c r="J107" s="385">
        <v>1880</v>
      </c>
      <c r="K107" s="302"/>
      <c r="L107" s="375" t="s">
        <v>401</v>
      </c>
      <c r="M107" s="387">
        <v>1863</v>
      </c>
      <c r="N107" s="408">
        <f t="shared" si="2"/>
        <v>99.09574468085107</v>
      </c>
      <c r="O107" s="370">
        <v>145</v>
      </c>
      <c r="P107" s="378" t="s">
        <v>401</v>
      </c>
      <c r="Q107" s="396"/>
    </row>
    <row r="108" spans="1:17" ht="13.5" hidden="1" customHeight="1" x14ac:dyDescent="0.25">
      <c r="A108" s="120" t="s">
        <v>17</v>
      </c>
      <c r="B108" s="304" t="s">
        <v>17</v>
      </c>
      <c r="C108" s="301">
        <v>2021</v>
      </c>
      <c r="D108" s="373" t="s">
        <v>35</v>
      </c>
      <c r="E108" s="350" t="s">
        <v>52</v>
      </c>
      <c r="F108" s="304" t="s">
        <v>25</v>
      </c>
      <c r="G108" s="304" t="s">
        <v>60</v>
      </c>
      <c r="H108" s="304" t="s">
        <v>278</v>
      </c>
      <c r="I108" s="304" t="s">
        <v>342</v>
      </c>
      <c r="J108" s="385">
        <v>1880</v>
      </c>
      <c r="K108" s="302"/>
      <c r="L108" s="391" t="s">
        <v>402</v>
      </c>
      <c r="M108" s="387">
        <v>1863</v>
      </c>
      <c r="N108" s="408">
        <f t="shared" si="2"/>
        <v>99.09574468085107</v>
      </c>
      <c r="O108" s="370">
        <v>145</v>
      </c>
      <c r="P108" s="392" t="s">
        <v>402</v>
      </c>
      <c r="Q108" s="396"/>
    </row>
    <row r="109" spans="1:17" ht="13.5" hidden="1" customHeight="1" x14ac:dyDescent="0.25">
      <c r="A109" s="120" t="s">
        <v>17</v>
      </c>
      <c r="B109" s="304" t="s">
        <v>17</v>
      </c>
      <c r="C109" s="301">
        <v>2021</v>
      </c>
      <c r="D109" s="373" t="s">
        <v>35</v>
      </c>
      <c r="E109" s="350" t="s">
        <v>52</v>
      </c>
      <c r="F109" s="304" t="s">
        <v>25</v>
      </c>
      <c r="G109" s="304" t="s">
        <v>60</v>
      </c>
      <c r="H109" s="304" t="s">
        <v>279</v>
      </c>
      <c r="I109" s="304" t="s">
        <v>347</v>
      </c>
      <c r="J109" s="385">
        <v>550</v>
      </c>
      <c r="K109" s="302"/>
      <c r="L109" s="391" t="s">
        <v>403</v>
      </c>
      <c r="M109" s="387">
        <v>144</v>
      </c>
      <c r="N109" s="408">
        <f t="shared" si="2"/>
        <v>26.181818181818183</v>
      </c>
      <c r="O109" s="370">
        <v>14</v>
      </c>
      <c r="P109" s="392" t="s">
        <v>403</v>
      </c>
      <c r="Q109" s="389" t="s">
        <v>404</v>
      </c>
    </row>
    <row r="110" spans="1:17" ht="13.5" hidden="1" customHeight="1" x14ac:dyDescent="0.25">
      <c r="A110" s="120" t="s">
        <v>17</v>
      </c>
      <c r="B110" s="304" t="s">
        <v>17</v>
      </c>
      <c r="C110" s="301">
        <v>2021</v>
      </c>
      <c r="D110" s="373" t="s">
        <v>35</v>
      </c>
      <c r="E110" s="350" t="s">
        <v>52</v>
      </c>
      <c r="F110" s="304" t="s">
        <v>25</v>
      </c>
      <c r="G110" s="304" t="s">
        <v>60</v>
      </c>
      <c r="H110" s="304" t="s">
        <v>280</v>
      </c>
      <c r="I110" s="304" t="s">
        <v>347</v>
      </c>
      <c r="J110" s="385">
        <v>550</v>
      </c>
      <c r="K110" s="302"/>
      <c r="L110" s="391" t="s">
        <v>403</v>
      </c>
      <c r="M110" s="387">
        <v>144</v>
      </c>
      <c r="N110" s="408">
        <f t="shared" si="2"/>
        <v>26.181818181818183</v>
      </c>
      <c r="O110" s="370">
        <v>14</v>
      </c>
      <c r="P110" s="392" t="s">
        <v>403</v>
      </c>
      <c r="Q110" s="389" t="s">
        <v>404</v>
      </c>
    </row>
    <row r="111" spans="1:17" ht="13.5" hidden="1" customHeight="1" x14ac:dyDescent="0.25">
      <c r="A111" s="120" t="s">
        <v>17</v>
      </c>
      <c r="B111" s="304" t="s">
        <v>17</v>
      </c>
      <c r="C111" s="301">
        <v>2021</v>
      </c>
      <c r="D111" s="373" t="s">
        <v>35</v>
      </c>
      <c r="E111" s="350" t="s">
        <v>52</v>
      </c>
      <c r="F111" s="304" t="s">
        <v>25</v>
      </c>
      <c r="G111" s="304" t="s">
        <v>60</v>
      </c>
      <c r="H111" s="304" t="s">
        <v>278</v>
      </c>
      <c r="I111" s="304" t="s">
        <v>347</v>
      </c>
      <c r="J111" s="385">
        <v>3400</v>
      </c>
      <c r="K111" s="302"/>
      <c r="L111" s="391" t="s">
        <v>405</v>
      </c>
      <c r="M111" s="387">
        <v>1218</v>
      </c>
      <c r="N111" s="408">
        <f t="shared" si="2"/>
        <v>35.823529411764703</v>
      </c>
      <c r="O111" s="370">
        <v>14</v>
      </c>
      <c r="P111" s="392" t="s">
        <v>405</v>
      </c>
      <c r="Q111" s="389" t="s">
        <v>404</v>
      </c>
    </row>
    <row r="112" spans="1:17" ht="13.5" hidden="1" customHeight="1" x14ac:dyDescent="0.25">
      <c r="A112" s="120" t="s">
        <v>17</v>
      </c>
      <c r="B112" s="304" t="s">
        <v>17</v>
      </c>
      <c r="C112" s="301">
        <v>2021</v>
      </c>
      <c r="D112" s="373" t="s">
        <v>35</v>
      </c>
      <c r="E112" s="350" t="s">
        <v>52</v>
      </c>
      <c r="F112" s="304" t="s">
        <v>25</v>
      </c>
      <c r="G112" s="304" t="s">
        <v>60</v>
      </c>
      <c r="H112" s="304" t="s">
        <v>279</v>
      </c>
      <c r="I112" s="304" t="s">
        <v>351</v>
      </c>
      <c r="J112" s="385">
        <v>650</v>
      </c>
      <c r="K112" s="302"/>
      <c r="L112" s="375" t="s">
        <v>392</v>
      </c>
      <c r="M112" s="387">
        <v>609</v>
      </c>
      <c r="N112" s="408">
        <f t="shared" si="2"/>
        <v>93.692307692307693</v>
      </c>
      <c r="O112" s="370">
        <v>51</v>
      </c>
      <c r="P112" s="378" t="s">
        <v>392</v>
      </c>
      <c r="Q112" s="396"/>
    </row>
    <row r="113" spans="1:17" ht="13.5" hidden="1" customHeight="1" x14ac:dyDescent="0.25">
      <c r="A113" s="120" t="s">
        <v>17</v>
      </c>
      <c r="B113" s="304" t="s">
        <v>17</v>
      </c>
      <c r="C113" s="301">
        <v>2021</v>
      </c>
      <c r="D113" s="373" t="s">
        <v>35</v>
      </c>
      <c r="E113" s="350" t="s">
        <v>52</v>
      </c>
      <c r="F113" s="304" t="s">
        <v>25</v>
      </c>
      <c r="G113" s="304" t="s">
        <v>60</v>
      </c>
      <c r="H113" s="304" t="s">
        <v>280</v>
      </c>
      <c r="I113" s="304" t="s">
        <v>351</v>
      </c>
      <c r="J113" s="385">
        <v>650</v>
      </c>
      <c r="K113" s="302"/>
      <c r="L113" s="375" t="s">
        <v>392</v>
      </c>
      <c r="M113" s="387">
        <v>609</v>
      </c>
      <c r="N113" s="408">
        <f t="shared" si="2"/>
        <v>93.692307692307693</v>
      </c>
      <c r="O113" s="370">
        <v>51</v>
      </c>
      <c r="P113" s="378" t="s">
        <v>392</v>
      </c>
      <c r="Q113" s="396"/>
    </row>
    <row r="114" spans="1:17" ht="13.5" hidden="1" customHeight="1" x14ac:dyDescent="0.25">
      <c r="A114" s="120" t="s">
        <v>17</v>
      </c>
      <c r="B114" s="304" t="s">
        <v>17</v>
      </c>
      <c r="C114" s="301">
        <v>2021</v>
      </c>
      <c r="D114" s="373" t="s">
        <v>35</v>
      </c>
      <c r="E114" s="350" t="s">
        <v>52</v>
      </c>
      <c r="F114" s="304" t="s">
        <v>25</v>
      </c>
      <c r="G114" s="304" t="s">
        <v>60</v>
      </c>
      <c r="H114" s="304" t="s">
        <v>278</v>
      </c>
      <c r="I114" s="304" t="s">
        <v>351</v>
      </c>
      <c r="J114" s="385">
        <v>1800</v>
      </c>
      <c r="K114" s="302"/>
      <c r="L114" s="391" t="s">
        <v>356</v>
      </c>
      <c r="M114" s="387">
        <v>1921</v>
      </c>
      <c r="N114" s="408">
        <f t="shared" si="2"/>
        <v>106.72222222222223</v>
      </c>
      <c r="O114" s="370">
        <v>51</v>
      </c>
      <c r="P114" s="392" t="s">
        <v>356</v>
      </c>
      <c r="Q114" s="396"/>
    </row>
    <row r="115" spans="1:17" ht="13.5" hidden="1" customHeight="1" x14ac:dyDescent="0.25">
      <c r="A115" s="120" t="s">
        <v>17</v>
      </c>
      <c r="B115" s="304" t="s">
        <v>17</v>
      </c>
      <c r="C115" s="301">
        <v>2021</v>
      </c>
      <c r="D115" s="373" t="s">
        <v>35</v>
      </c>
      <c r="E115" s="350" t="s">
        <v>52</v>
      </c>
      <c r="F115" s="304" t="s">
        <v>25</v>
      </c>
      <c r="G115" s="304" t="s">
        <v>60</v>
      </c>
      <c r="H115" s="304" t="s">
        <v>337</v>
      </c>
      <c r="I115" s="304" t="s">
        <v>351</v>
      </c>
      <c r="J115" s="385">
        <v>650</v>
      </c>
      <c r="K115" s="302"/>
      <c r="L115" s="375" t="s">
        <v>392</v>
      </c>
      <c r="M115" s="387">
        <v>609</v>
      </c>
      <c r="N115" s="408">
        <f t="shared" si="2"/>
        <v>93.692307692307693</v>
      </c>
      <c r="O115" s="370">
        <v>51</v>
      </c>
      <c r="P115" s="378" t="s">
        <v>392</v>
      </c>
      <c r="Q115" s="396"/>
    </row>
    <row r="116" spans="1:17" ht="13.5" hidden="1" customHeight="1" x14ac:dyDescent="0.25">
      <c r="A116" s="120" t="s">
        <v>17</v>
      </c>
      <c r="B116" s="304" t="s">
        <v>17</v>
      </c>
      <c r="C116" s="301">
        <v>2021</v>
      </c>
      <c r="D116" s="373" t="s">
        <v>35</v>
      </c>
      <c r="E116" s="350" t="s">
        <v>52</v>
      </c>
      <c r="F116" s="304" t="s">
        <v>25</v>
      </c>
      <c r="G116" s="304" t="s">
        <v>60</v>
      </c>
      <c r="H116" s="304" t="s">
        <v>338</v>
      </c>
      <c r="I116" s="304" t="s">
        <v>351</v>
      </c>
      <c r="J116" s="385">
        <v>650</v>
      </c>
      <c r="K116" s="302"/>
      <c r="L116" s="375" t="s">
        <v>392</v>
      </c>
      <c r="M116" s="387">
        <v>609</v>
      </c>
      <c r="N116" s="408">
        <f t="shared" si="2"/>
        <v>93.692307692307693</v>
      </c>
      <c r="O116" s="370">
        <v>51</v>
      </c>
      <c r="P116" s="378" t="s">
        <v>392</v>
      </c>
      <c r="Q116" s="396"/>
    </row>
    <row r="117" spans="1:17" ht="13.5" hidden="1" customHeight="1" x14ac:dyDescent="0.25">
      <c r="A117" s="120" t="s">
        <v>17</v>
      </c>
      <c r="B117" s="304" t="s">
        <v>17</v>
      </c>
      <c r="C117" s="301">
        <v>2021</v>
      </c>
      <c r="D117" s="373" t="s">
        <v>35</v>
      </c>
      <c r="E117" s="350" t="s">
        <v>52</v>
      </c>
      <c r="F117" s="304" t="s">
        <v>25</v>
      </c>
      <c r="G117" s="304" t="s">
        <v>63</v>
      </c>
      <c r="H117" s="304" t="s">
        <v>279</v>
      </c>
      <c r="I117" s="304" t="s">
        <v>342</v>
      </c>
      <c r="J117" s="385">
        <v>965</v>
      </c>
      <c r="K117" s="302"/>
      <c r="L117" s="375" t="s">
        <v>401</v>
      </c>
      <c r="M117" s="387">
        <v>258</v>
      </c>
      <c r="N117" s="408">
        <f t="shared" si="2"/>
        <v>26.735751295336787</v>
      </c>
      <c r="O117" s="370">
        <v>35</v>
      </c>
      <c r="P117" s="378" t="s">
        <v>401</v>
      </c>
      <c r="Q117" s="389" t="s">
        <v>404</v>
      </c>
    </row>
    <row r="118" spans="1:17" ht="13.5" hidden="1" customHeight="1" x14ac:dyDescent="0.25">
      <c r="A118" s="120" t="s">
        <v>17</v>
      </c>
      <c r="B118" s="304" t="s">
        <v>17</v>
      </c>
      <c r="C118" s="301">
        <v>2021</v>
      </c>
      <c r="D118" s="373" t="s">
        <v>35</v>
      </c>
      <c r="E118" s="350" t="s">
        <v>52</v>
      </c>
      <c r="F118" s="304" t="s">
        <v>25</v>
      </c>
      <c r="G118" s="304" t="s">
        <v>63</v>
      </c>
      <c r="H118" s="304" t="s">
        <v>280</v>
      </c>
      <c r="I118" s="304" t="s">
        <v>342</v>
      </c>
      <c r="J118" s="385">
        <v>965</v>
      </c>
      <c r="K118" s="302"/>
      <c r="L118" s="375" t="s">
        <v>401</v>
      </c>
      <c r="M118" s="387">
        <v>258</v>
      </c>
      <c r="N118" s="408">
        <f t="shared" si="2"/>
        <v>26.735751295336787</v>
      </c>
      <c r="O118" s="370">
        <v>35</v>
      </c>
      <c r="P118" s="378" t="s">
        <v>401</v>
      </c>
      <c r="Q118" s="389" t="s">
        <v>404</v>
      </c>
    </row>
    <row r="119" spans="1:17" ht="13.5" hidden="1" customHeight="1" x14ac:dyDescent="0.25">
      <c r="A119" s="120" t="s">
        <v>17</v>
      </c>
      <c r="B119" s="304" t="s">
        <v>17</v>
      </c>
      <c r="C119" s="301">
        <v>2021</v>
      </c>
      <c r="D119" s="373" t="s">
        <v>35</v>
      </c>
      <c r="E119" s="350" t="s">
        <v>52</v>
      </c>
      <c r="F119" s="304" t="s">
        <v>25</v>
      </c>
      <c r="G119" s="304" t="s">
        <v>63</v>
      </c>
      <c r="H119" s="304" t="s">
        <v>278</v>
      </c>
      <c r="I119" s="304" t="s">
        <v>342</v>
      </c>
      <c r="J119" s="385">
        <v>965</v>
      </c>
      <c r="K119" s="302"/>
      <c r="L119" s="391" t="s">
        <v>402</v>
      </c>
      <c r="M119" s="387">
        <v>258</v>
      </c>
      <c r="N119" s="408">
        <f t="shared" si="2"/>
        <v>26.735751295336787</v>
      </c>
      <c r="O119" s="370">
        <v>35</v>
      </c>
      <c r="P119" s="392" t="s">
        <v>402</v>
      </c>
      <c r="Q119" s="389" t="s">
        <v>404</v>
      </c>
    </row>
    <row r="120" spans="1:17" ht="13.5" hidden="1" customHeight="1" x14ac:dyDescent="0.25">
      <c r="A120" s="120" t="s">
        <v>17</v>
      </c>
      <c r="B120" s="304" t="s">
        <v>17</v>
      </c>
      <c r="C120" s="301">
        <v>2021</v>
      </c>
      <c r="D120" s="373" t="s">
        <v>35</v>
      </c>
      <c r="E120" s="350" t="s">
        <v>52</v>
      </c>
      <c r="F120" s="304" t="s">
        <v>25</v>
      </c>
      <c r="G120" s="304" t="s">
        <v>63</v>
      </c>
      <c r="H120" s="304" t="s">
        <v>279</v>
      </c>
      <c r="I120" s="304" t="s">
        <v>347</v>
      </c>
      <c r="J120" s="385">
        <v>350</v>
      </c>
      <c r="K120" s="302"/>
      <c r="L120" s="391" t="s">
        <v>403</v>
      </c>
      <c r="M120" s="387">
        <v>38</v>
      </c>
      <c r="N120" s="408">
        <f t="shared" si="2"/>
        <v>10.857142857142858</v>
      </c>
      <c r="O120" s="370">
        <v>12</v>
      </c>
      <c r="P120" s="392" t="s">
        <v>403</v>
      </c>
      <c r="Q120" s="389" t="s">
        <v>404</v>
      </c>
    </row>
    <row r="121" spans="1:17" ht="13.5" hidden="1" customHeight="1" x14ac:dyDescent="0.25">
      <c r="A121" s="120" t="s">
        <v>17</v>
      </c>
      <c r="B121" s="304" t="s">
        <v>17</v>
      </c>
      <c r="C121" s="301">
        <v>2021</v>
      </c>
      <c r="D121" s="373" t="s">
        <v>35</v>
      </c>
      <c r="E121" s="350" t="s">
        <v>52</v>
      </c>
      <c r="F121" s="304" t="s">
        <v>25</v>
      </c>
      <c r="G121" s="304" t="s">
        <v>63</v>
      </c>
      <c r="H121" s="304" t="s">
        <v>280</v>
      </c>
      <c r="I121" s="304" t="s">
        <v>347</v>
      </c>
      <c r="J121" s="385">
        <v>350</v>
      </c>
      <c r="K121" s="302"/>
      <c r="L121" s="391" t="s">
        <v>403</v>
      </c>
      <c r="M121" s="387">
        <v>38</v>
      </c>
      <c r="N121" s="408">
        <f t="shared" si="2"/>
        <v>10.857142857142858</v>
      </c>
      <c r="O121" s="370">
        <v>12</v>
      </c>
      <c r="P121" s="392" t="s">
        <v>403</v>
      </c>
      <c r="Q121" s="389" t="s">
        <v>404</v>
      </c>
    </row>
    <row r="122" spans="1:17" ht="13.5" hidden="1" customHeight="1" x14ac:dyDescent="0.25">
      <c r="A122" s="120" t="s">
        <v>17</v>
      </c>
      <c r="B122" s="304" t="s">
        <v>17</v>
      </c>
      <c r="C122" s="301">
        <v>2021</v>
      </c>
      <c r="D122" s="373" t="s">
        <v>35</v>
      </c>
      <c r="E122" s="350" t="s">
        <v>52</v>
      </c>
      <c r="F122" s="304" t="s">
        <v>25</v>
      </c>
      <c r="G122" s="304" t="s">
        <v>63</v>
      </c>
      <c r="H122" s="304" t="s">
        <v>278</v>
      </c>
      <c r="I122" s="304" t="s">
        <v>347</v>
      </c>
      <c r="J122" s="385">
        <v>660</v>
      </c>
      <c r="K122" s="302"/>
      <c r="L122" s="391" t="s">
        <v>403</v>
      </c>
      <c r="M122" s="387">
        <v>43</v>
      </c>
      <c r="N122" s="408">
        <f t="shared" si="2"/>
        <v>6.5151515151515156</v>
      </c>
      <c r="O122" s="370">
        <v>12</v>
      </c>
      <c r="P122" s="392" t="s">
        <v>403</v>
      </c>
      <c r="Q122" s="389" t="s">
        <v>404</v>
      </c>
    </row>
    <row r="123" spans="1:17" ht="13.5" hidden="1" customHeight="1" x14ac:dyDescent="0.25">
      <c r="A123" s="120" t="s">
        <v>17</v>
      </c>
      <c r="B123" s="304" t="s">
        <v>17</v>
      </c>
      <c r="C123" s="301">
        <v>2021</v>
      </c>
      <c r="D123" s="373" t="s">
        <v>35</v>
      </c>
      <c r="E123" s="350" t="s">
        <v>52</v>
      </c>
      <c r="F123" s="304" t="s">
        <v>25</v>
      </c>
      <c r="G123" s="304" t="s">
        <v>63</v>
      </c>
      <c r="H123" s="304" t="s">
        <v>279</v>
      </c>
      <c r="I123" s="304" t="s">
        <v>351</v>
      </c>
      <c r="J123" s="385">
        <v>200</v>
      </c>
      <c r="K123" s="302"/>
      <c r="L123" s="375" t="s">
        <v>392</v>
      </c>
      <c r="M123" s="387">
        <v>72</v>
      </c>
      <c r="N123" s="408">
        <f t="shared" si="2"/>
        <v>36</v>
      </c>
      <c r="O123" s="370">
        <v>38</v>
      </c>
      <c r="P123" s="378" t="s">
        <v>392</v>
      </c>
      <c r="Q123" s="389" t="s">
        <v>406</v>
      </c>
    </row>
    <row r="124" spans="1:17" ht="13.5" hidden="1" customHeight="1" x14ac:dyDescent="0.25">
      <c r="A124" s="120" t="s">
        <v>17</v>
      </c>
      <c r="B124" s="304" t="s">
        <v>17</v>
      </c>
      <c r="C124" s="301">
        <v>2021</v>
      </c>
      <c r="D124" s="373" t="s">
        <v>35</v>
      </c>
      <c r="E124" s="350" t="s">
        <v>52</v>
      </c>
      <c r="F124" s="304" t="s">
        <v>25</v>
      </c>
      <c r="G124" s="304" t="s">
        <v>63</v>
      </c>
      <c r="H124" s="304" t="s">
        <v>280</v>
      </c>
      <c r="I124" s="304" t="s">
        <v>351</v>
      </c>
      <c r="J124" s="385">
        <v>200</v>
      </c>
      <c r="K124" s="302"/>
      <c r="L124" s="375" t="s">
        <v>392</v>
      </c>
      <c r="M124" s="387">
        <v>72</v>
      </c>
      <c r="N124" s="408">
        <f t="shared" si="2"/>
        <v>36</v>
      </c>
      <c r="O124" s="370">
        <v>38</v>
      </c>
      <c r="P124" s="378" t="s">
        <v>392</v>
      </c>
      <c r="Q124" s="389" t="s">
        <v>406</v>
      </c>
    </row>
    <row r="125" spans="1:17" ht="13.5" hidden="1" customHeight="1" x14ac:dyDescent="0.25">
      <c r="A125" s="120" t="s">
        <v>17</v>
      </c>
      <c r="B125" s="304" t="s">
        <v>17</v>
      </c>
      <c r="C125" s="301">
        <v>2021</v>
      </c>
      <c r="D125" s="373" t="s">
        <v>35</v>
      </c>
      <c r="E125" s="350" t="s">
        <v>52</v>
      </c>
      <c r="F125" s="304" t="s">
        <v>25</v>
      </c>
      <c r="G125" s="304" t="s">
        <v>63</v>
      </c>
      <c r="H125" s="304" t="s">
        <v>278</v>
      </c>
      <c r="I125" s="304" t="s">
        <v>351</v>
      </c>
      <c r="J125" s="385">
        <v>400</v>
      </c>
      <c r="K125" s="302"/>
      <c r="L125" s="391" t="s">
        <v>356</v>
      </c>
      <c r="M125" s="387">
        <v>88</v>
      </c>
      <c r="N125" s="408">
        <f t="shared" si="2"/>
        <v>22</v>
      </c>
      <c r="O125" s="370">
        <v>38</v>
      </c>
      <c r="P125" s="392" t="s">
        <v>356</v>
      </c>
      <c r="Q125" s="389" t="s">
        <v>406</v>
      </c>
    </row>
    <row r="126" spans="1:17" ht="13.5" hidden="1" customHeight="1" x14ac:dyDescent="0.25">
      <c r="A126" s="120" t="s">
        <v>17</v>
      </c>
      <c r="B126" s="304" t="s">
        <v>17</v>
      </c>
      <c r="C126" s="301">
        <v>2021</v>
      </c>
      <c r="D126" s="373" t="s">
        <v>35</v>
      </c>
      <c r="E126" s="350" t="s">
        <v>52</v>
      </c>
      <c r="F126" s="304" t="s">
        <v>25</v>
      </c>
      <c r="G126" s="304" t="s">
        <v>63</v>
      </c>
      <c r="H126" s="304" t="s">
        <v>337</v>
      </c>
      <c r="I126" s="304" t="s">
        <v>351</v>
      </c>
      <c r="J126" s="385">
        <v>200</v>
      </c>
      <c r="K126" s="302"/>
      <c r="L126" s="375" t="s">
        <v>392</v>
      </c>
      <c r="M126" s="387">
        <v>72</v>
      </c>
      <c r="N126" s="408">
        <f t="shared" si="2"/>
        <v>36</v>
      </c>
      <c r="O126" s="370">
        <v>38</v>
      </c>
      <c r="P126" s="378" t="s">
        <v>392</v>
      </c>
      <c r="Q126" s="389" t="s">
        <v>406</v>
      </c>
    </row>
    <row r="127" spans="1:17" ht="13.5" hidden="1" customHeight="1" x14ac:dyDescent="0.25">
      <c r="A127" s="120" t="s">
        <v>17</v>
      </c>
      <c r="B127" s="304" t="s">
        <v>17</v>
      </c>
      <c r="C127" s="301">
        <v>2021</v>
      </c>
      <c r="D127" s="373" t="s">
        <v>35</v>
      </c>
      <c r="E127" s="350" t="s">
        <v>52</v>
      </c>
      <c r="F127" s="304" t="s">
        <v>25</v>
      </c>
      <c r="G127" s="304" t="s">
        <v>63</v>
      </c>
      <c r="H127" s="304" t="s">
        <v>338</v>
      </c>
      <c r="I127" s="304" t="s">
        <v>351</v>
      </c>
      <c r="J127" s="385">
        <v>200</v>
      </c>
      <c r="K127" s="302"/>
      <c r="L127" s="375" t="s">
        <v>392</v>
      </c>
      <c r="M127" s="387">
        <v>72</v>
      </c>
      <c r="N127" s="408">
        <f t="shared" si="2"/>
        <v>36</v>
      </c>
      <c r="O127" s="370">
        <v>38</v>
      </c>
      <c r="P127" s="378" t="s">
        <v>392</v>
      </c>
      <c r="Q127" s="389" t="s">
        <v>406</v>
      </c>
    </row>
    <row r="128" spans="1:17" ht="13.5" hidden="1" customHeight="1" x14ac:dyDescent="0.25">
      <c r="A128" s="120" t="s">
        <v>17</v>
      </c>
      <c r="B128" s="304" t="s">
        <v>332</v>
      </c>
      <c r="C128" s="301">
        <v>2021</v>
      </c>
      <c r="D128" s="390" t="s">
        <v>309</v>
      </c>
      <c r="E128" s="350" t="s">
        <v>52</v>
      </c>
      <c r="F128" s="304" t="s">
        <v>25</v>
      </c>
      <c r="G128" s="304" t="s">
        <v>53</v>
      </c>
      <c r="H128" s="304" t="s">
        <v>279</v>
      </c>
      <c r="I128" s="304" t="s">
        <v>407</v>
      </c>
      <c r="J128" s="385">
        <v>800</v>
      </c>
      <c r="K128" s="302"/>
      <c r="L128" s="412"/>
      <c r="M128" s="387">
        <v>571</v>
      </c>
      <c r="N128" s="408">
        <f t="shared" si="2"/>
        <v>71.375</v>
      </c>
      <c r="O128" s="370">
        <v>31</v>
      </c>
      <c r="P128" s="413" t="s">
        <v>408</v>
      </c>
      <c r="Q128" s="389" t="s">
        <v>404</v>
      </c>
    </row>
    <row r="129" spans="1:17" ht="13.5" hidden="1" customHeight="1" x14ac:dyDescent="0.25">
      <c r="A129" s="120" t="s">
        <v>17</v>
      </c>
      <c r="B129" s="304" t="s">
        <v>332</v>
      </c>
      <c r="C129" s="301">
        <v>2021</v>
      </c>
      <c r="D129" s="390" t="s">
        <v>309</v>
      </c>
      <c r="E129" s="350" t="s">
        <v>52</v>
      </c>
      <c r="F129" s="304" t="s">
        <v>25</v>
      </c>
      <c r="G129" s="304" t="s">
        <v>53</v>
      </c>
      <c r="H129" s="304" t="s">
        <v>280</v>
      </c>
      <c r="I129" s="304" t="s">
        <v>407</v>
      </c>
      <c r="J129" s="385">
        <v>800</v>
      </c>
      <c r="K129" s="302"/>
      <c r="L129" s="168"/>
      <c r="M129" s="387">
        <v>571</v>
      </c>
      <c r="N129" s="408">
        <f t="shared" si="2"/>
        <v>71.375</v>
      </c>
      <c r="O129" s="370">
        <v>31</v>
      </c>
      <c r="P129" s="230" t="s">
        <v>408</v>
      </c>
      <c r="Q129" s="389" t="s">
        <v>404</v>
      </c>
    </row>
    <row r="130" spans="1:17" ht="13.5" hidden="1" customHeight="1" x14ac:dyDescent="0.25">
      <c r="A130" s="120" t="s">
        <v>17</v>
      </c>
      <c r="B130" s="304" t="s">
        <v>332</v>
      </c>
      <c r="C130" s="301">
        <v>2021</v>
      </c>
      <c r="D130" s="390" t="s">
        <v>309</v>
      </c>
      <c r="E130" s="350" t="s">
        <v>52</v>
      </c>
      <c r="F130" s="304" t="s">
        <v>25</v>
      </c>
      <c r="G130" s="304" t="s">
        <v>53</v>
      </c>
      <c r="H130" s="304" t="s">
        <v>278</v>
      </c>
      <c r="I130" s="304" t="s">
        <v>407</v>
      </c>
      <c r="J130" s="385">
        <v>2000</v>
      </c>
      <c r="K130" s="302"/>
      <c r="L130" s="168"/>
      <c r="M130" s="387">
        <v>875</v>
      </c>
      <c r="N130" s="408">
        <f t="shared" si="2"/>
        <v>43.75</v>
      </c>
      <c r="O130" s="370">
        <v>31</v>
      </c>
      <c r="P130" s="230" t="s">
        <v>409</v>
      </c>
      <c r="Q130" s="389" t="s">
        <v>404</v>
      </c>
    </row>
    <row r="131" spans="1:17" ht="13.5" hidden="1" customHeight="1" x14ac:dyDescent="0.25">
      <c r="A131" s="120" t="s">
        <v>17</v>
      </c>
      <c r="B131" s="304" t="s">
        <v>332</v>
      </c>
      <c r="C131" s="301">
        <v>2021</v>
      </c>
      <c r="D131" s="390" t="s">
        <v>309</v>
      </c>
      <c r="E131" s="350" t="s">
        <v>52</v>
      </c>
      <c r="F131" s="304" t="s">
        <v>25</v>
      </c>
      <c r="G131" s="304" t="s">
        <v>53</v>
      </c>
      <c r="H131" s="304" t="s">
        <v>337</v>
      </c>
      <c r="I131" s="304" t="s">
        <v>407</v>
      </c>
      <c r="J131" s="385">
        <v>560</v>
      </c>
      <c r="K131" s="302"/>
      <c r="L131" s="168"/>
      <c r="M131" s="387">
        <v>296</v>
      </c>
      <c r="N131" s="408">
        <f t="shared" si="2"/>
        <v>52.857142857142854</v>
      </c>
      <c r="O131" s="370">
        <v>31</v>
      </c>
      <c r="P131" s="230" t="s">
        <v>408</v>
      </c>
      <c r="Q131" s="389" t="s">
        <v>404</v>
      </c>
    </row>
    <row r="132" spans="1:17" ht="13.5" hidden="1" customHeight="1" x14ac:dyDescent="0.25">
      <c r="A132" s="120" t="s">
        <v>17</v>
      </c>
      <c r="B132" s="304" t="s">
        <v>332</v>
      </c>
      <c r="C132" s="301">
        <v>2021</v>
      </c>
      <c r="D132" s="390" t="s">
        <v>309</v>
      </c>
      <c r="E132" s="350" t="s">
        <v>52</v>
      </c>
      <c r="F132" s="304" t="s">
        <v>25</v>
      </c>
      <c r="G132" s="304" t="s">
        <v>53</v>
      </c>
      <c r="H132" s="304" t="s">
        <v>338</v>
      </c>
      <c r="I132" s="304" t="s">
        <v>407</v>
      </c>
      <c r="J132" s="385">
        <v>560</v>
      </c>
      <c r="K132" s="302"/>
      <c r="L132" s="168"/>
      <c r="M132" s="387">
        <v>296</v>
      </c>
      <c r="N132" s="408">
        <f t="shared" si="2"/>
        <v>52.857142857142854</v>
      </c>
      <c r="O132" s="370">
        <v>31</v>
      </c>
      <c r="P132" s="230" t="s">
        <v>408</v>
      </c>
      <c r="Q132" s="389" t="s">
        <v>404</v>
      </c>
    </row>
    <row r="133" spans="1:17" ht="13.5" hidden="1" customHeight="1" x14ac:dyDescent="0.25">
      <c r="A133" s="120" t="s">
        <v>17</v>
      </c>
      <c r="B133" s="304" t="s">
        <v>332</v>
      </c>
      <c r="C133" s="301">
        <v>2021</v>
      </c>
      <c r="D133" s="390" t="s">
        <v>309</v>
      </c>
      <c r="E133" s="350" t="s">
        <v>52</v>
      </c>
      <c r="F133" s="304" t="s">
        <v>25</v>
      </c>
      <c r="G133" s="304" t="s">
        <v>53</v>
      </c>
      <c r="H133" s="304" t="s">
        <v>279</v>
      </c>
      <c r="I133" s="304" t="s">
        <v>351</v>
      </c>
      <c r="J133" s="385">
        <v>80</v>
      </c>
      <c r="K133" s="302"/>
      <c r="L133" s="391" t="s">
        <v>355</v>
      </c>
      <c r="M133" s="387">
        <v>94</v>
      </c>
      <c r="N133" s="408">
        <f t="shared" si="2"/>
        <v>117.5</v>
      </c>
      <c r="O133" s="370">
        <v>89</v>
      </c>
      <c r="P133" s="392" t="s">
        <v>355</v>
      </c>
      <c r="Q133" s="396"/>
    </row>
    <row r="134" spans="1:17" ht="13.5" hidden="1" customHeight="1" x14ac:dyDescent="0.25">
      <c r="A134" s="120" t="s">
        <v>17</v>
      </c>
      <c r="B134" s="304" t="s">
        <v>332</v>
      </c>
      <c r="C134" s="301">
        <v>2021</v>
      </c>
      <c r="D134" s="390" t="s">
        <v>309</v>
      </c>
      <c r="E134" s="350" t="s">
        <v>52</v>
      </c>
      <c r="F134" s="304" t="s">
        <v>25</v>
      </c>
      <c r="G134" s="304" t="s">
        <v>53</v>
      </c>
      <c r="H134" s="304" t="s">
        <v>280</v>
      </c>
      <c r="I134" s="304" t="s">
        <v>351</v>
      </c>
      <c r="J134" s="385">
        <v>80</v>
      </c>
      <c r="K134" s="302"/>
      <c r="L134" s="391" t="s">
        <v>355</v>
      </c>
      <c r="M134" s="387">
        <v>94</v>
      </c>
      <c r="N134" s="408">
        <f t="shared" si="2"/>
        <v>117.5</v>
      </c>
      <c r="O134" s="370">
        <v>89</v>
      </c>
      <c r="P134" s="392" t="s">
        <v>355</v>
      </c>
      <c r="Q134" s="396"/>
    </row>
    <row r="135" spans="1:17" ht="13.5" hidden="1" customHeight="1" x14ac:dyDescent="0.25">
      <c r="A135" s="120" t="s">
        <v>17</v>
      </c>
      <c r="B135" s="304" t="s">
        <v>332</v>
      </c>
      <c r="C135" s="301">
        <v>2021</v>
      </c>
      <c r="D135" s="390" t="s">
        <v>309</v>
      </c>
      <c r="E135" s="350" t="s">
        <v>52</v>
      </c>
      <c r="F135" s="304" t="s">
        <v>25</v>
      </c>
      <c r="G135" s="304" t="s">
        <v>53</v>
      </c>
      <c r="H135" s="304" t="s">
        <v>278</v>
      </c>
      <c r="I135" s="304" t="s">
        <v>351</v>
      </c>
      <c r="J135" s="385">
        <v>80</v>
      </c>
      <c r="K135" s="302"/>
      <c r="L135" s="391" t="s">
        <v>355</v>
      </c>
      <c r="M135" s="387">
        <v>95</v>
      </c>
      <c r="N135" s="408">
        <f t="shared" si="2"/>
        <v>118.75</v>
      </c>
      <c r="O135" s="370">
        <v>89</v>
      </c>
      <c r="P135" s="392" t="s">
        <v>355</v>
      </c>
      <c r="Q135" s="396"/>
    </row>
    <row r="136" spans="1:17" ht="13.5" hidden="1" customHeight="1" x14ac:dyDescent="0.25">
      <c r="A136" s="120" t="s">
        <v>17</v>
      </c>
      <c r="B136" s="304" t="s">
        <v>332</v>
      </c>
      <c r="C136" s="301">
        <v>2021</v>
      </c>
      <c r="D136" s="390" t="s">
        <v>309</v>
      </c>
      <c r="E136" s="350" t="s">
        <v>52</v>
      </c>
      <c r="F136" s="304" t="s">
        <v>25</v>
      </c>
      <c r="G136" s="304" t="s">
        <v>53</v>
      </c>
      <c r="H136" s="304" t="s">
        <v>337</v>
      </c>
      <c r="I136" s="304" t="s">
        <v>351</v>
      </c>
      <c r="J136" s="385">
        <v>80</v>
      </c>
      <c r="K136" s="302"/>
      <c r="L136" s="391" t="s">
        <v>355</v>
      </c>
      <c r="M136" s="387">
        <v>94</v>
      </c>
      <c r="N136" s="408">
        <f t="shared" si="2"/>
        <v>117.5</v>
      </c>
      <c r="O136" s="370">
        <v>89</v>
      </c>
      <c r="P136" s="392" t="s">
        <v>355</v>
      </c>
      <c r="Q136" s="396"/>
    </row>
    <row r="137" spans="1:17" ht="13.5" hidden="1" customHeight="1" x14ac:dyDescent="0.25">
      <c r="A137" s="120" t="s">
        <v>17</v>
      </c>
      <c r="B137" s="304" t="s">
        <v>332</v>
      </c>
      <c r="C137" s="301">
        <v>2021</v>
      </c>
      <c r="D137" s="390" t="s">
        <v>309</v>
      </c>
      <c r="E137" s="350" t="s">
        <v>52</v>
      </c>
      <c r="F137" s="304" t="s">
        <v>25</v>
      </c>
      <c r="G137" s="304" t="s">
        <v>53</v>
      </c>
      <c r="H137" s="304" t="s">
        <v>338</v>
      </c>
      <c r="I137" s="304" t="s">
        <v>351</v>
      </c>
      <c r="J137" s="385">
        <v>80</v>
      </c>
      <c r="K137" s="302"/>
      <c r="L137" s="391" t="s">
        <v>355</v>
      </c>
      <c r="M137" s="387">
        <v>94</v>
      </c>
      <c r="N137" s="408">
        <f t="shared" si="2"/>
        <v>117.5</v>
      </c>
      <c r="O137" s="370">
        <v>89</v>
      </c>
      <c r="P137" s="392" t="s">
        <v>355</v>
      </c>
      <c r="Q137" s="396"/>
    </row>
    <row r="138" spans="1:17" ht="13.5" hidden="1" customHeight="1" x14ac:dyDescent="0.25">
      <c r="A138" s="120" t="s">
        <v>17</v>
      </c>
      <c r="B138" s="304" t="s">
        <v>17</v>
      </c>
      <c r="C138" s="301">
        <v>2021</v>
      </c>
      <c r="D138" s="373" t="s">
        <v>310</v>
      </c>
      <c r="E138" s="350" t="s">
        <v>52</v>
      </c>
      <c r="F138" s="304" t="s">
        <v>25</v>
      </c>
      <c r="G138" s="304" t="s">
        <v>53</v>
      </c>
      <c r="H138" s="304" t="s">
        <v>279</v>
      </c>
      <c r="I138" s="304" t="s">
        <v>351</v>
      </c>
      <c r="J138" s="385">
        <v>320</v>
      </c>
      <c r="K138" s="302"/>
      <c r="L138" s="375" t="s">
        <v>392</v>
      </c>
      <c r="M138" s="387">
        <v>842</v>
      </c>
      <c r="N138" s="408">
        <f t="shared" si="2"/>
        <v>263.125</v>
      </c>
      <c r="O138" s="370">
        <v>99</v>
      </c>
      <c r="P138" s="378" t="s">
        <v>392</v>
      </c>
      <c r="Q138" s="389" t="s">
        <v>410</v>
      </c>
    </row>
    <row r="139" spans="1:17" ht="13.5" hidden="1" customHeight="1" x14ac:dyDescent="0.25">
      <c r="A139" s="120" t="s">
        <v>17</v>
      </c>
      <c r="B139" s="304" t="s">
        <v>17</v>
      </c>
      <c r="C139" s="301">
        <v>2021</v>
      </c>
      <c r="D139" s="373" t="s">
        <v>310</v>
      </c>
      <c r="E139" s="350" t="s">
        <v>52</v>
      </c>
      <c r="F139" s="304" t="s">
        <v>25</v>
      </c>
      <c r="G139" s="304" t="s">
        <v>53</v>
      </c>
      <c r="H139" s="304" t="s">
        <v>280</v>
      </c>
      <c r="I139" s="304" t="s">
        <v>351</v>
      </c>
      <c r="J139" s="385">
        <v>320</v>
      </c>
      <c r="K139" s="302"/>
      <c r="L139" s="375" t="s">
        <v>392</v>
      </c>
      <c r="M139" s="387">
        <v>842</v>
      </c>
      <c r="N139" s="408">
        <f t="shared" si="2"/>
        <v>263.125</v>
      </c>
      <c r="O139" s="370">
        <v>99</v>
      </c>
      <c r="P139" s="378" t="s">
        <v>392</v>
      </c>
      <c r="Q139" s="389" t="s">
        <v>410</v>
      </c>
    </row>
    <row r="140" spans="1:17" ht="13.5" hidden="1" customHeight="1" x14ac:dyDescent="0.25">
      <c r="A140" s="120" t="s">
        <v>17</v>
      </c>
      <c r="B140" s="304" t="s">
        <v>17</v>
      </c>
      <c r="C140" s="301">
        <v>2021</v>
      </c>
      <c r="D140" s="373" t="s">
        <v>310</v>
      </c>
      <c r="E140" s="350" t="s">
        <v>52</v>
      </c>
      <c r="F140" s="304" t="s">
        <v>25</v>
      </c>
      <c r="G140" s="304" t="s">
        <v>53</v>
      </c>
      <c r="H140" s="304" t="s">
        <v>278</v>
      </c>
      <c r="I140" s="304" t="s">
        <v>351</v>
      </c>
      <c r="J140" s="385">
        <v>1240</v>
      </c>
      <c r="K140" s="302"/>
      <c r="L140" s="410" t="s">
        <v>356</v>
      </c>
      <c r="M140" s="387">
        <v>3343</v>
      </c>
      <c r="N140" s="408">
        <f t="shared" si="2"/>
        <v>269.59677419354841</v>
      </c>
      <c r="O140" s="370">
        <v>99</v>
      </c>
      <c r="P140" s="411" t="s">
        <v>356</v>
      </c>
      <c r="Q140" s="389" t="s">
        <v>410</v>
      </c>
    </row>
    <row r="141" spans="1:17" ht="13.5" hidden="1" customHeight="1" x14ac:dyDescent="0.25">
      <c r="A141" s="120" t="s">
        <v>17</v>
      </c>
      <c r="B141" s="304" t="s">
        <v>17</v>
      </c>
      <c r="C141" s="301">
        <v>2021</v>
      </c>
      <c r="D141" s="373" t="s">
        <v>310</v>
      </c>
      <c r="E141" s="350" t="s">
        <v>52</v>
      </c>
      <c r="F141" s="304" t="s">
        <v>25</v>
      </c>
      <c r="G141" s="304" t="s">
        <v>53</v>
      </c>
      <c r="H141" s="304" t="s">
        <v>337</v>
      </c>
      <c r="I141" s="304" t="s">
        <v>351</v>
      </c>
      <c r="J141" s="385">
        <v>320</v>
      </c>
      <c r="K141" s="302"/>
      <c r="L141" s="375" t="s">
        <v>392</v>
      </c>
      <c r="M141" s="387">
        <v>842</v>
      </c>
      <c r="N141" s="408">
        <f t="shared" si="2"/>
        <v>263.125</v>
      </c>
      <c r="O141" s="370">
        <v>99</v>
      </c>
      <c r="P141" s="378" t="s">
        <v>392</v>
      </c>
      <c r="Q141" s="389" t="s">
        <v>410</v>
      </c>
    </row>
    <row r="142" spans="1:17" ht="13.5" hidden="1" customHeight="1" x14ac:dyDescent="0.25">
      <c r="A142" s="120" t="s">
        <v>17</v>
      </c>
      <c r="B142" s="304" t="s">
        <v>17</v>
      </c>
      <c r="C142" s="301">
        <v>2021</v>
      </c>
      <c r="D142" s="373" t="s">
        <v>310</v>
      </c>
      <c r="E142" s="350" t="s">
        <v>52</v>
      </c>
      <c r="F142" s="304" t="s">
        <v>25</v>
      </c>
      <c r="G142" s="304" t="s">
        <v>53</v>
      </c>
      <c r="H142" s="304" t="s">
        <v>338</v>
      </c>
      <c r="I142" s="304" t="s">
        <v>351</v>
      </c>
      <c r="J142" s="385">
        <v>320</v>
      </c>
      <c r="K142" s="302"/>
      <c r="L142" s="375" t="s">
        <v>392</v>
      </c>
      <c r="M142" s="387">
        <v>842</v>
      </c>
      <c r="N142" s="408">
        <f t="shared" si="2"/>
        <v>263.125</v>
      </c>
      <c r="O142" s="370">
        <v>99</v>
      </c>
      <c r="P142" s="378" t="s">
        <v>392</v>
      </c>
      <c r="Q142" s="389" t="s">
        <v>410</v>
      </c>
    </row>
    <row r="143" spans="1:17" ht="20.25" customHeight="1" x14ac:dyDescent="0.25">
      <c r="A143" s="120" t="s">
        <v>17</v>
      </c>
      <c r="B143" s="304" t="s">
        <v>17</v>
      </c>
      <c r="C143" s="301">
        <v>2021</v>
      </c>
      <c r="D143" s="390" t="s">
        <v>313</v>
      </c>
      <c r="E143" s="350" t="s">
        <v>52</v>
      </c>
      <c r="F143" s="304" t="s">
        <v>25</v>
      </c>
      <c r="G143" s="304" t="s">
        <v>411</v>
      </c>
      <c r="H143" s="304" t="s">
        <v>280</v>
      </c>
      <c r="I143" s="304" t="s">
        <v>347</v>
      </c>
      <c r="J143" s="385" t="s">
        <v>19</v>
      </c>
      <c r="K143" s="302"/>
      <c r="L143" s="414" t="s">
        <v>412</v>
      </c>
      <c r="M143" s="387" t="s">
        <v>19</v>
      </c>
      <c r="N143" s="408" t="s">
        <v>19</v>
      </c>
      <c r="O143" s="370" t="s">
        <v>19</v>
      </c>
      <c r="P143" s="415" t="s">
        <v>412</v>
      </c>
      <c r="Q143" s="388" t="s">
        <v>413</v>
      </c>
    </row>
    <row r="144" spans="1:17" ht="20.25" customHeight="1" x14ac:dyDescent="0.25">
      <c r="A144" s="120" t="s">
        <v>17</v>
      </c>
      <c r="B144" s="304" t="s">
        <v>17</v>
      </c>
      <c r="C144" s="301">
        <v>2021</v>
      </c>
      <c r="D144" s="390" t="s">
        <v>313</v>
      </c>
      <c r="E144" s="350" t="s">
        <v>52</v>
      </c>
      <c r="F144" s="304" t="s">
        <v>25</v>
      </c>
      <c r="G144" s="304" t="s">
        <v>411</v>
      </c>
      <c r="H144" s="304" t="s">
        <v>278</v>
      </c>
      <c r="I144" s="304" t="s">
        <v>347</v>
      </c>
      <c r="J144" s="385">
        <v>9960</v>
      </c>
      <c r="K144" s="302"/>
      <c r="L144" s="414" t="s">
        <v>414</v>
      </c>
      <c r="M144" s="387">
        <v>3633</v>
      </c>
      <c r="N144" s="408">
        <f>100*M144/J144</f>
        <v>36.475903614457835</v>
      </c>
      <c r="O144" s="370">
        <v>10</v>
      </c>
      <c r="P144" s="415" t="s">
        <v>414</v>
      </c>
      <c r="Q144" s="416" t="s">
        <v>415</v>
      </c>
    </row>
    <row r="145" spans="1:17" ht="20.25" customHeight="1" x14ac:dyDescent="0.25">
      <c r="A145" s="120" t="s">
        <v>17</v>
      </c>
      <c r="B145" s="304" t="s">
        <v>17</v>
      </c>
      <c r="C145" s="301">
        <v>2021</v>
      </c>
      <c r="D145" s="390" t="s">
        <v>313</v>
      </c>
      <c r="E145" s="350" t="s">
        <v>52</v>
      </c>
      <c r="F145" s="304" t="s">
        <v>25</v>
      </c>
      <c r="G145" s="304" t="s">
        <v>411</v>
      </c>
      <c r="H145" s="304" t="s">
        <v>337</v>
      </c>
      <c r="I145" s="304" t="s">
        <v>347</v>
      </c>
      <c r="J145" s="385">
        <v>9960</v>
      </c>
      <c r="K145" s="302"/>
      <c r="L145" s="414" t="s">
        <v>414</v>
      </c>
      <c r="M145" s="387">
        <v>3633</v>
      </c>
      <c r="N145" s="408">
        <f>100*M145/J145</f>
        <v>36.475903614457835</v>
      </c>
      <c r="O145" s="370">
        <v>10</v>
      </c>
      <c r="P145" s="415" t="s">
        <v>414</v>
      </c>
      <c r="Q145" s="388" t="s">
        <v>415</v>
      </c>
    </row>
    <row r="146" spans="1:17" ht="20.25" customHeight="1" x14ac:dyDescent="0.25">
      <c r="A146" s="120" t="s">
        <v>17</v>
      </c>
      <c r="B146" s="304" t="s">
        <v>17</v>
      </c>
      <c r="C146" s="301">
        <v>2021</v>
      </c>
      <c r="D146" s="390" t="s">
        <v>313</v>
      </c>
      <c r="E146" s="350" t="s">
        <v>52</v>
      </c>
      <c r="F146" s="304" t="s">
        <v>25</v>
      </c>
      <c r="G146" s="304" t="s">
        <v>411</v>
      </c>
      <c r="H146" s="304" t="s">
        <v>338</v>
      </c>
      <c r="I146" s="304" t="s">
        <v>347</v>
      </c>
      <c r="J146" s="385">
        <v>9960</v>
      </c>
      <c r="K146" s="302"/>
      <c r="L146" s="414" t="s">
        <v>414</v>
      </c>
      <c r="M146" s="387">
        <v>3633</v>
      </c>
      <c r="N146" s="408">
        <f>100*M146/J146</f>
        <v>36.475903614457835</v>
      </c>
      <c r="O146" s="370">
        <v>10</v>
      </c>
      <c r="P146" s="415" t="s">
        <v>414</v>
      </c>
      <c r="Q146" s="388" t="s">
        <v>415</v>
      </c>
    </row>
    <row r="147" spans="1:17" ht="20.25" customHeight="1" x14ac:dyDescent="0.25">
      <c r="A147" s="120" t="s">
        <v>17</v>
      </c>
      <c r="B147" s="304" t="s">
        <v>17</v>
      </c>
      <c r="C147" s="301">
        <v>2021</v>
      </c>
      <c r="D147" s="390" t="s">
        <v>313</v>
      </c>
      <c r="E147" s="350" t="s">
        <v>52</v>
      </c>
      <c r="F147" s="304" t="s">
        <v>25</v>
      </c>
      <c r="G147" s="304" t="s">
        <v>416</v>
      </c>
      <c r="H147" s="304" t="s">
        <v>280</v>
      </c>
      <c r="I147" s="304" t="s">
        <v>347</v>
      </c>
      <c r="J147" s="385" t="s">
        <v>19</v>
      </c>
      <c r="K147" s="302"/>
      <c r="L147" s="414" t="s">
        <v>412</v>
      </c>
      <c r="M147" s="387" t="s">
        <v>19</v>
      </c>
      <c r="N147" s="408" t="s">
        <v>19</v>
      </c>
      <c r="O147" s="370" t="s">
        <v>19</v>
      </c>
      <c r="P147" s="415" t="s">
        <v>412</v>
      </c>
      <c r="Q147" s="388" t="s">
        <v>413</v>
      </c>
    </row>
    <row r="148" spans="1:17" ht="20.25" customHeight="1" x14ac:dyDescent="0.25">
      <c r="A148" s="120" t="s">
        <v>17</v>
      </c>
      <c r="B148" s="304" t="s">
        <v>17</v>
      </c>
      <c r="C148" s="301">
        <v>2021</v>
      </c>
      <c r="D148" s="390" t="s">
        <v>313</v>
      </c>
      <c r="E148" s="350" t="s">
        <v>52</v>
      </c>
      <c r="F148" s="304" t="s">
        <v>25</v>
      </c>
      <c r="G148" s="304" t="s">
        <v>416</v>
      </c>
      <c r="H148" s="304" t="s">
        <v>278</v>
      </c>
      <c r="I148" s="304" t="s">
        <v>347</v>
      </c>
      <c r="J148" s="385">
        <v>8000</v>
      </c>
      <c r="K148" s="302"/>
      <c r="L148" s="414" t="s">
        <v>417</v>
      </c>
      <c r="M148" s="387">
        <v>2116</v>
      </c>
      <c r="N148" s="408">
        <f t="shared" ref="N148:N187" si="3">100*M148/J148</f>
        <v>26.45</v>
      </c>
      <c r="O148" s="370">
        <v>7</v>
      </c>
      <c r="P148" s="415" t="s">
        <v>417</v>
      </c>
      <c r="Q148" s="388" t="s">
        <v>415</v>
      </c>
    </row>
    <row r="149" spans="1:17" ht="20.25" customHeight="1" x14ac:dyDescent="0.25">
      <c r="A149" s="120" t="s">
        <v>17</v>
      </c>
      <c r="B149" s="304" t="s">
        <v>17</v>
      </c>
      <c r="C149" s="301">
        <v>2021</v>
      </c>
      <c r="D149" s="390" t="s">
        <v>313</v>
      </c>
      <c r="E149" s="350" t="s">
        <v>52</v>
      </c>
      <c r="F149" s="304" t="s">
        <v>25</v>
      </c>
      <c r="G149" s="304" t="s">
        <v>416</v>
      </c>
      <c r="H149" s="304" t="s">
        <v>337</v>
      </c>
      <c r="I149" s="304" t="s">
        <v>347</v>
      </c>
      <c r="J149" s="385">
        <v>8000</v>
      </c>
      <c r="K149" s="302"/>
      <c r="L149" s="414" t="s">
        <v>417</v>
      </c>
      <c r="M149" s="387">
        <v>2116</v>
      </c>
      <c r="N149" s="408">
        <f t="shared" si="3"/>
        <v>26.45</v>
      </c>
      <c r="O149" s="370">
        <v>7</v>
      </c>
      <c r="P149" s="415" t="s">
        <v>417</v>
      </c>
      <c r="Q149" s="388" t="s">
        <v>415</v>
      </c>
    </row>
    <row r="150" spans="1:17" ht="20.25" customHeight="1" x14ac:dyDescent="0.25">
      <c r="A150" s="120" t="s">
        <v>17</v>
      </c>
      <c r="B150" s="304" t="s">
        <v>17</v>
      </c>
      <c r="C150" s="301">
        <v>2021</v>
      </c>
      <c r="D150" s="390" t="s">
        <v>313</v>
      </c>
      <c r="E150" s="350" t="s">
        <v>52</v>
      </c>
      <c r="F150" s="304" t="s">
        <v>25</v>
      </c>
      <c r="G150" s="304" t="s">
        <v>416</v>
      </c>
      <c r="H150" s="304" t="s">
        <v>338</v>
      </c>
      <c r="I150" s="304" t="s">
        <v>347</v>
      </c>
      <c r="J150" s="385">
        <v>8000</v>
      </c>
      <c r="K150" s="302"/>
      <c r="L150" s="414" t="s">
        <v>417</v>
      </c>
      <c r="M150" s="387">
        <v>2116</v>
      </c>
      <c r="N150" s="408">
        <f t="shared" si="3"/>
        <v>26.45</v>
      </c>
      <c r="O150" s="370">
        <v>7</v>
      </c>
      <c r="P150" s="415" t="s">
        <v>417</v>
      </c>
      <c r="Q150" s="388" t="s">
        <v>415</v>
      </c>
    </row>
    <row r="151" spans="1:17" ht="13.5" hidden="1" customHeight="1" x14ac:dyDescent="0.25">
      <c r="A151" s="120" t="s">
        <v>17</v>
      </c>
      <c r="B151" s="304" t="s">
        <v>17</v>
      </c>
      <c r="C151" s="301">
        <v>2021</v>
      </c>
      <c r="D151" s="373" t="s">
        <v>39</v>
      </c>
      <c r="E151" s="350" t="s">
        <v>52</v>
      </c>
      <c r="F151" s="304" t="s">
        <v>25</v>
      </c>
      <c r="G151" s="304" t="s">
        <v>418</v>
      </c>
      <c r="H151" s="304" t="s">
        <v>280</v>
      </c>
      <c r="I151" s="304" t="s">
        <v>347</v>
      </c>
      <c r="J151" s="385">
        <v>4900</v>
      </c>
      <c r="K151" s="302"/>
      <c r="L151" s="417" t="s">
        <v>419</v>
      </c>
      <c r="M151" s="418">
        <v>2460</v>
      </c>
      <c r="N151" s="408">
        <f t="shared" si="3"/>
        <v>50.204081632653065</v>
      </c>
      <c r="O151" s="370">
        <v>14</v>
      </c>
      <c r="P151" s="389" t="s">
        <v>419</v>
      </c>
      <c r="Q151" s="419" t="s">
        <v>420</v>
      </c>
    </row>
    <row r="152" spans="1:17" ht="13.5" hidden="1" customHeight="1" x14ac:dyDescent="0.25">
      <c r="A152" s="120" t="s">
        <v>17</v>
      </c>
      <c r="B152" s="304" t="s">
        <v>17</v>
      </c>
      <c r="C152" s="301">
        <v>2021</v>
      </c>
      <c r="D152" s="373" t="s">
        <v>39</v>
      </c>
      <c r="E152" s="350" t="s">
        <v>52</v>
      </c>
      <c r="F152" s="304" t="s">
        <v>25</v>
      </c>
      <c r="G152" s="304" t="s">
        <v>418</v>
      </c>
      <c r="H152" s="304" t="s">
        <v>278</v>
      </c>
      <c r="I152" s="304" t="s">
        <v>347</v>
      </c>
      <c r="J152" s="385">
        <v>18000</v>
      </c>
      <c r="K152" s="302"/>
      <c r="L152" s="417" t="s">
        <v>419</v>
      </c>
      <c r="M152" s="387">
        <v>12872</v>
      </c>
      <c r="N152" s="408">
        <f t="shared" si="3"/>
        <v>71.511111111111106</v>
      </c>
      <c r="O152" s="370">
        <v>14</v>
      </c>
      <c r="P152" s="389" t="s">
        <v>419</v>
      </c>
      <c r="Q152" s="420" t="s">
        <v>420</v>
      </c>
    </row>
    <row r="153" spans="1:17" ht="13.5" hidden="1" customHeight="1" x14ac:dyDescent="0.25">
      <c r="A153" s="120" t="s">
        <v>17</v>
      </c>
      <c r="B153" s="304" t="s">
        <v>17</v>
      </c>
      <c r="C153" s="301">
        <v>2021</v>
      </c>
      <c r="D153" s="373" t="s">
        <v>39</v>
      </c>
      <c r="E153" s="350" t="s">
        <v>52</v>
      </c>
      <c r="F153" s="304" t="s">
        <v>25</v>
      </c>
      <c r="G153" s="304" t="s">
        <v>418</v>
      </c>
      <c r="H153" s="304" t="s">
        <v>337</v>
      </c>
      <c r="I153" s="304" t="s">
        <v>347</v>
      </c>
      <c r="J153" s="385">
        <v>14000</v>
      </c>
      <c r="K153" s="302"/>
      <c r="L153" s="417" t="s">
        <v>419</v>
      </c>
      <c r="M153" s="387">
        <v>8955</v>
      </c>
      <c r="N153" s="408">
        <f t="shared" si="3"/>
        <v>63.964285714285715</v>
      </c>
      <c r="O153" s="370">
        <v>14</v>
      </c>
      <c r="P153" s="389" t="s">
        <v>419</v>
      </c>
      <c r="Q153" s="420" t="s">
        <v>420</v>
      </c>
    </row>
    <row r="154" spans="1:17" ht="13.5" hidden="1" customHeight="1" x14ac:dyDescent="0.25">
      <c r="A154" s="120" t="s">
        <v>17</v>
      </c>
      <c r="B154" s="304" t="s">
        <v>17</v>
      </c>
      <c r="C154" s="301">
        <v>2021</v>
      </c>
      <c r="D154" s="373" t="s">
        <v>39</v>
      </c>
      <c r="E154" s="350" t="s">
        <v>52</v>
      </c>
      <c r="F154" s="304" t="s">
        <v>25</v>
      </c>
      <c r="G154" s="304" t="s">
        <v>418</v>
      </c>
      <c r="H154" s="304" t="s">
        <v>338</v>
      </c>
      <c r="I154" s="304" t="s">
        <v>347</v>
      </c>
      <c r="J154" s="385">
        <v>14000</v>
      </c>
      <c r="K154" s="302"/>
      <c r="L154" s="417" t="s">
        <v>419</v>
      </c>
      <c r="M154" s="387">
        <v>8955</v>
      </c>
      <c r="N154" s="408">
        <f t="shared" si="3"/>
        <v>63.964285714285715</v>
      </c>
      <c r="O154" s="370">
        <v>14</v>
      </c>
      <c r="P154" s="389" t="s">
        <v>419</v>
      </c>
      <c r="Q154" s="420" t="s">
        <v>420</v>
      </c>
    </row>
    <row r="155" spans="1:17" ht="13.5" hidden="1" customHeight="1" x14ac:dyDescent="0.25">
      <c r="A155" s="120" t="s">
        <v>17</v>
      </c>
      <c r="B155" s="304" t="s">
        <v>17</v>
      </c>
      <c r="C155" s="301">
        <v>2021</v>
      </c>
      <c r="D155" s="390" t="s">
        <v>76</v>
      </c>
      <c r="E155" s="350" t="s">
        <v>52</v>
      </c>
      <c r="F155" s="304" t="s">
        <v>25</v>
      </c>
      <c r="G155" s="304" t="s">
        <v>53</v>
      </c>
      <c r="H155" s="304" t="s">
        <v>279</v>
      </c>
      <c r="I155" s="304" t="s">
        <v>351</v>
      </c>
      <c r="J155" s="385">
        <v>870</v>
      </c>
      <c r="K155" s="302"/>
      <c r="L155" s="375" t="s">
        <v>392</v>
      </c>
      <c r="M155" s="387">
        <v>738</v>
      </c>
      <c r="N155" s="408">
        <f t="shared" si="3"/>
        <v>84.827586206896555</v>
      </c>
      <c r="O155" s="370">
        <v>89</v>
      </c>
      <c r="P155" s="378" t="s">
        <v>392</v>
      </c>
      <c r="Q155" s="389" t="s">
        <v>421</v>
      </c>
    </row>
    <row r="156" spans="1:17" ht="13.5" hidden="1" customHeight="1" x14ac:dyDescent="0.25">
      <c r="A156" s="120" t="s">
        <v>17</v>
      </c>
      <c r="B156" s="304" t="s">
        <v>17</v>
      </c>
      <c r="C156" s="301">
        <v>2021</v>
      </c>
      <c r="D156" s="390" t="s">
        <v>76</v>
      </c>
      <c r="E156" s="350" t="s">
        <v>52</v>
      </c>
      <c r="F156" s="304" t="s">
        <v>25</v>
      </c>
      <c r="G156" s="304" t="s">
        <v>53</v>
      </c>
      <c r="H156" s="304" t="s">
        <v>280</v>
      </c>
      <c r="I156" s="304" t="s">
        <v>351</v>
      </c>
      <c r="J156" s="385">
        <v>870</v>
      </c>
      <c r="K156" s="302"/>
      <c r="L156" s="375" t="s">
        <v>392</v>
      </c>
      <c r="M156" s="387">
        <v>738</v>
      </c>
      <c r="N156" s="408">
        <f t="shared" si="3"/>
        <v>84.827586206896555</v>
      </c>
      <c r="O156" s="370">
        <v>89</v>
      </c>
      <c r="P156" s="378" t="s">
        <v>392</v>
      </c>
      <c r="Q156" s="389" t="s">
        <v>421</v>
      </c>
    </row>
    <row r="157" spans="1:17" ht="13.5" hidden="1" customHeight="1" x14ac:dyDescent="0.25">
      <c r="A157" s="120" t="s">
        <v>17</v>
      </c>
      <c r="B157" s="304" t="s">
        <v>17</v>
      </c>
      <c r="C157" s="301">
        <v>2021</v>
      </c>
      <c r="D157" s="390" t="s">
        <v>76</v>
      </c>
      <c r="E157" s="350" t="s">
        <v>52</v>
      </c>
      <c r="F157" s="304" t="s">
        <v>25</v>
      </c>
      <c r="G157" s="304" t="s">
        <v>53</v>
      </c>
      <c r="H157" s="304" t="s">
        <v>278</v>
      </c>
      <c r="I157" s="304" t="s">
        <v>351</v>
      </c>
      <c r="J157" s="385">
        <v>2770</v>
      </c>
      <c r="K157" s="302"/>
      <c r="L157" s="375" t="s">
        <v>356</v>
      </c>
      <c r="M157" s="387">
        <v>2087</v>
      </c>
      <c r="N157" s="408">
        <f t="shared" si="3"/>
        <v>75.342960288808669</v>
      </c>
      <c r="O157" s="370">
        <v>89</v>
      </c>
      <c r="P157" s="411" t="s">
        <v>356</v>
      </c>
      <c r="Q157" s="389" t="s">
        <v>421</v>
      </c>
    </row>
    <row r="158" spans="1:17" ht="13.5" hidden="1" customHeight="1" x14ac:dyDescent="0.25">
      <c r="A158" s="120" t="s">
        <v>17</v>
      </c>
      <c r="B158" s="304" t="s">
        <v>17</v>
      </c>
      <c r="C158" s="301">
        <v>2021</v>
      </c>
      <c r="D158" s="390" t="s">
        <v>76</v>
      </c>
      <c r="E158" s="350" t="s">
        <v>52</v>
      </c>
      <c r="F158" s="304" t="s">
        <v>25</v>
      </c>
      <c r="G158" s="304" t="s">
        <v>53</v>
      </c>
      <c r="H158" s="304" t="s">
        <v>337</v>
      </c>
      <c r="I158" s="304" t="s">
        <v>351</v>
      </c>
      <c r="J158" s="385">
        <v>870</v>
      </c>
      <c r="K158" s="302"/>
      <c r="L158" s="375" t="s">
        <v>392</v>
      </c>
      <c r="M158" s="387">
        <v>738</v>
      </c>
      <c r="N158" s="408">
        <f t="shared" si="3"/>
        <v>84.827586206896555</v>
      </c>
      <c r="O158" s="370">
        <v>89</v>
      </c>
      <c r="P158" s="378" t="s">
        <v>392</v>
      </c>
      <c r="Q158" s="389" t="s">
        <v>421</v>
      </c>
    </row>
    <row r="159" spans="1:17" ht="13.5" hidden="1" customHeight="1" x14ac:dyDescent="0.25">
      <c r="A159" s="120" t="s">
        <v>17</v>
      </c>
      <c r="B159" s="304" t="s">
        <v>17</v>
      </c>
      <c r="C159" s="301">
        <v>2021</v>
      </c>
      <c r="D159" s="390" t="s">
        <v>76</v>
      </c>
      <c r="E159" s="350" t="s">
        <v>52</v>
      </c>
      <c r="F159" s="304" t="s">
        <v>25</v>
      </c>
      <c r="G159" s="304" t="s">
        <v>53</v>
      </c>
      <c r="H159" s="304" t="s">
        <v>338</v>
      </c>
      <c r="I159" s="304" t="s">
        <v>351</v>
      </c>
      <c r="J159" s="385">
        <v>870</v>
      </c>
      <c r="K159" s="302"/>
      <c r="L159" s="375" t="s">
        <v>392</v>
      </c>
      <c r="M159" s="387">
        <v>738</v>
      </c>
      <c r="N159" s="408">
        <f t="shared" si="3"/>
        <v>84.827586206896555</v>
      </c>
      <c r="O159" s="370">
        <v>89</v>
      </c>
      <c r="P159" s="378" t="s">
        <v>392</v>
      </c>
      <c r="Q159" s="389" t="s">
        <v>421</v>
      </c>
    </row>
    <row r="160" spans="1:17" ht="13.5" hidden="1" customHeight="1" x14ac:dyDescent="0.25">
      <c r="A160" s="120" t="s">
        <v>17</v>
      </c>
      <c r="B160" s="304" t="s">
        <v>17</v>
      </c>
      <c r="C160" s="301">
        <v>2021</v>
      </c>
      <c r="D160" s="390" t="s">
        <v>76</v>
      </c>
      <c r="E160" s="350" t="s">
        <v>52</v>
      </c>
      <c r="F160" s="304" t="s">
        <v>25</v>
      </c>
      <c r="G160" s="304" t="s">
        <v>53</v>
      </c>
      <c r="H160" s="304" t="s">
        <v>279</v>
      </c>
      <c r="I160" s="304" t="s">
        <v>347</v>
      </c>
      <c r="J160" s="385">
        <v>1470</v>
      </c>
      <c r="K160" s="302"/>
      <c r="L160" s="375" t="s">
        <v>403</v>
      </c>
      <c r="M160" s="387">
        <v>371</v>
      </c>
      <c r="N160" s="408">
        <f t="shared" si="3"/>
        <v>25.238095238095237</v>
      </c>
      <c r="O160" s="370">
        <v>26</v>
      </c>
      <c r="P160" s="411" t="s">
        <v>403</v>
      </c>
      <c r="Q160" s="389" t="s">
        <v>404</v>
      </c>
    </row>
    <row r="161" spans="1:17" ht="13.5" hidden="1" customHeight="1" x14ac:dyDescent="0.25">
      <c r="A161" s="120" t="s">
        <v>17</v>
      </c>
      <c r="B161" s="304" t="s">
        <v>17</v>
      </c>
      <c r="C161" s="301">
        <v>2021</v>
      </c>
      <c r="D161" s="390" t="s">
        <v>76</v>
      </c>
      <c r="E161" s="350" t="s">
        <v>52</v>
      </c>
      <c r="F161" s="304" t="s">
        <v>25</v>
      </c>
      <c r="G161" s="304" t="s">
        <v>53</v>
      </c>
      <c r="H161" s="304" t="s">
        <v>280</v>
      </c>
      <c r="I161" s="304" t="s">
        <v>347</v>
      </c>
      <c r="J161" s="385">
        <v>1470</v>
      </c>
      <c r="K161" s="302"/>
      <c r="L161" s="375" t="s">
        <v>403</v>
      </c>
      <c r="M161" s="387">
        <v>371</v>
      </c>
      <c r="N161" s="408">
        <f t="shared" si="3"/>
        <v>25.238095238095237</v>
      </c>
      <c r="O161" s="370">
        <v>26</v>
      </c>
      <c r="P161" s="411" t="s">
        <v>403</v>
      </c>
      <c r="Q161" s="389" t="s">
        <v>404</v>
      </c>
    </row>
    <row r="162" spans="1:17" ht="13.5" hidden="1" customHeight="1" x14ac:dyDescent="0.25">
      <c r="A162" s="120" t="s">
        <v>17</v>
      </c>
      <c r="B162" s="304" t="s">
        <v>17</v>
      </c>
      <c r="C162" s="301">
        <v>2021</v>
      </c>
      <c r="D162" s="390" t="s">
        <v>76</v>
      </c>
      <c r="E162" s="350" t="s">
        <v>52</v>
      </c>
      <c r="F162" s="304" t="s">
        <v>25</v>
      </c>
      <c r="G162" s="304" t="s">
        <v>53</v>
      </c>
      <c r="H162" s="304" t="s">
        <v>278</v>
      </c>
      <c r="I162" s="304" t="s">
        <v>347</v>
      </c>
      <c r="J162" s="385">
        <v>5700</v>
      </c>
      <c r="K162" s="302"/>
      <c r="L162" s="375" t="s">
        <v>405</v>
      </c>
      <c r="M162" s="387">
        <v>1146</v>
      </c>
      <c r="N162" s="408">
        <f t="shared" si="3"/>
        <v>20.105263157894736</v>
      </c>
      <c r="O162" s="370">
        <v>26</v>
      </c>
      <c r="P162" s="411" t="s">
        <v>405</v>
      </c>
      <c r="Q162" s="389" t="s">
        <v>404</v>
      </c>
    </row>
    <row r="163" spans="1:17" ht="13.5" hidden="1" customHeight="1" x14ac:dyDescent="0.25">
      <c r="A163" s="120" t="s">
        <v>17</v>
      </c>
      <c r="B163" s="304" t="s">
        <v>17</v>
      </c>
      <c r="C163" s="301">
        <v>2021</v>
      </c>
      <c r="D163" s="390" t="s">
        <v>85</v>
      </c>
      <c r="E163" s="350" t="s">
        <v>52</v>
      </c>
      <c r="F163" s="304" t="s">
        <v>25</v>
      </c>
      <c r="G163" s="304" t="s">
        <v>53</v>
      </c>
      <c r="H163" s="304" t="s">
        <v>279</v>
      </c>
      <c r="I163" s="304" t="s">
        <v>351</v>
      </c>
      <c r="J163" s="385">
        <v>2100</v>
      </c>
      <c r="K163" s="302"/>
      <c r="L163" s="375" t="s">
        <v>357</v>
      </c>
      <c r="M163" s="387">
        <v>1262</v>
      </c>
      <c r="N163" s="408">
        <f t="shared" si="3"/>
        <v>60.095238095238095</v>
      </c>
      <c r="O163" s="370">
        <v>89</v>
      </c>
      <c r="P163" s="378" t="s">
        <v>357</v>
      </c>
      <c r="Q163" s="389" t="s">
        <v>421</v>
      </c>
    </row>
    <row r="164" spans="1:17" ht="13.5" hidden="1" customHeight="1" x14ac:dyDescent="0.25">
      <c r="A164" s="120" t="s">
        <v>17</v>
      </c>
      <c r="B164" s="304" t="s">
        <v>17</v>
      </c>
      <c r="C164" s="301">
        <v>2021</v>
      </c>
      <c r="D164" s="390" t="s">
        <v>85</v>
      </c>
      <c r="E164" s="350" t="s">
        <v>52</v>
      </c>
      <c r="F164" s="304" t="s">
        <v>25</v>
      </c>
      <c r="G164" s="304" t="s">
        <v>53</v>
      </c>
      <c r="H164" s="304" t="s">
        <v>280</v>
      </c>
      <c r="I164" s="304" t="s">
        <v>351</v>
      </c>
      <c r="J164" s="385">
        <v>2100</v>
      </c>
      <c r="K164" s="302"/>
      <c r="L164" s="375" t="s">
        <v>357</v>
      </c>
      <c r="M164" s="387">
        <v>1262</v>
      </c>
      <c r="N164" s="408">
        <f t="shared" si="3"/>
        <v>60.095238095238095</v>
      </c>
      <c r="O164" s="370">
        <v>89</v>
      </c>
      <c r="P164" s="378" t="s">
        <v>357</v>
      </c>
      <c r="Q164" s="389" t="s">
        <v>421</v>
      </c>
    </row>
    <row r="165" spans="1:17" ht="13.5" hidden="1" customHeight="1" x14ac:dyDescent="0.25">
      <c r="A165" s="120" t="s">
        <v>17</v>
      </c>
      <c r="B165" s="304" t="s">
        <v>17</v>
      </c>
      <c r="C165" s="301">
        <v>2021</v>
      </c>
      <c r="D165" s="390" t="s">
        <v>85</v>
      </c>
      <c r="E165" s="350" t="s">
        <v>52</v>
      </c>
      <c r="F165" s="304" t="s">
        <v>25</v>
      </c>
      <c r="G165" s="304" t="s">
        <v>53</v>
      </c>
      <c r="H165" s="304" t="s">
        <v>278</v>
      </c>
      <c r="I165" s="304" t="s">
        <v>351</v>
      </c>
      <c r="J165" s="385">
        <v>6200</v>
      </c>
      <c r="K165" s="302"/>
      <c r="L165" s="375" t="s">
        <v>356</v>
      </c>
      <c r="M165" s="387">
        <v>4666</v>
      </c>
      <c r="N165" s="408">
        <f t="shared" si="3"/>
        <v>75.258064516129039</v>
      </c>
      <c r="O165" s="370">
        <v>89</v>
      </c>
      <c r="P165" s="411" t="s">
        <v>356</v>
      </c>
      <c r="Q165" s="389" t="s">
        <v>421</v>
      </c>
    </row>
    <row r="166" spans="1:17" ht="13.5" hidden="1" customHeight="1" x14ac:dyDescent="0.25">
      <c r="A166" s="120" t="s">
        <v>17</v>
      </c>
      <c r="B166" s="304" t="s">
        <v>17</v>
      </c>
      <c r="C166" s="301">
        <v>2021</v>
      </c>
      <c r="D166" s="390" t="s">
        <v>85</v>
      </c>
      <c r="E166" s="350" t="s">
        <v>52</v>
      </c>
      <c r="F166" s="304" t="s">
        <v>25</v>
      </c>
      <c r="G166" s="304" t="s">
        <v>53</v>
      </c>
      <c r="H166" s="304" t="s">
        <v>337</v>
      </c>
      <c r="I166" s="304" t="s">
        <v>351</v>
      </c>
      <c r="J166" s="385">
        <v>2100</v>
      </c>
      <c r="K166" s="302"/>
      <c r="L166" s="375" t="s">
        <v>357</v>
      </c>
      <c r="M166" s="387">
        <v>1262</v>
      </c>
      <c r="N166" s="408">
        <f t="shared" si="3"/>
        <v>60.095238095238095</v>
      </c>
      <c r="O166" s="370">
        <v>89</v>
      </c>
      <c r="P166" s="378" t="s">
        <v>357</v>
      </c>
      <c r="Q166" s="389" t="s">
        <v>421</v>
      </c>
    </row>
    <row r="167" spans="1:17" ht="13.5" hidden="1" customHeight="1" x14ac:dyDescent="0.25">
      <c r="A167" s="120" t="s">
        <v>17</v>
      </c>
      <c r="B167" s="304" t="s">
        <v>17</v>
      </c>
      <c r="C167" s="301">
        <v>2021</v>
      </c>
      <c r="D167" s="390" t="s">
        <v>85</v>
      </c>
      <c r="E167" s="350" t="s">
        <v>52</v>
      </c>
      <c r="F167" s="304" t="s">
        <v>25</v>
      </c>
      <c r="G167" s="304" t="s">
        <v>53</v>
      </c>
      <c r="H167" s="304" t="s">
        <v>338</v>
      </c>
      <c r="I167" s="304" t="s">
        <v>351</v>
      </c>
      <c r="J167" s="385">
        <v>2100</v>
      </c>
      <c r="K167" s="302"/>
      <c r="L167" s="375" t="s">
        <v>357</v>
      </c>
      <c r="M167" s="387">
        <v>1262</v>
      </c>
      <c r="N167" s="408">
        <f t="shared" si="3"/>
        <v>60.095238095238095</v>
      </c>
      <c r="O167" s="370">
        <v>89</v>
      </c>
      <c r="P167" s="378" t="s">
        <v>357</v>
      </c>
      <c r="Q167" s="389" t="s">
        <v>421</v>
      </c>
    </row>
    <row r="168" spans="1:17" ht="13.5" hidden="1" customHeight="1" x14ac:dyDescent="0.25">
      <c r="A168" s="120" t="s">
        <v>17</v>
      </c>
      <c r="B168" s="304" t="s">
        <v>17</v>
      </c>
      <c r="C168" s="301">
        <v>2021</v>
      </c>
      <c r="D168" s="390" t="s">
        <v>85</v>
      </c>
      <c r="E168" s="350" t="s">
        <v>52</v>
      </c>
      <c r="F168" s="304" t="s">
        <v>25</v>
      </c>
      <c r="G168" s="304" t="s">
        <v>53</v>
      </c>
      <c r="H168" s="304" t="s">
        <v>279</v>
      </c>
      <c r="I168" s="304" t="s">
        <v>333</v>
      </c>
      <c r="J168" s="385">
        <v>700</v>
      </c>
      <c r="K168" s="302"/>
      <c r="L168" s="375" t="s">
        <v>334</v>
      </c>
      <c r="M168" s="387">
        <v>726</v>
      </c>
      <c r="N168" s="408">
        <f t="shared" si="3"/>
        <v>103.71428571428571</v>
      </c>
      <c r="O168" s="370">
        <v>33</v>
      </c>
      <c r="P168" s="378" t="s">
        <v>334</v>
      </c>
      <c r="Q168" s="396"/>
    </row>
    <row r="169" spans="1:17" ht="13.5" hidden="1" customHeight="1" x14ac:dyDescent="0.25">
      <c r="A169" s="120" t="s">
        <v>17</v>
      </c>
      <c r="B169" s="304" t="s">
        <v>17</v>
      </c>
      <c r="C169" s="301">
        <v>2021</v>
      </c>
      <c r="D169" s="390" t="s">
        <v>85</v>
      </c>
      <c r="E169" s="350" t="s">
        <v>52</v>
      </c>
      <c r="F169" s="304" t="s">
        <v>25</v>
      </c>
      <c r="G169" s="304" t="s">
        <v>53</v>
      </c>
      <c r="H169" s="304" t="s">
        <v>280</v>
      </c>
      <c r="I169" s="304" t="s">
        <v>333</v>
      </c>
      <c r="J169" s="385">
        <v>700</v>
      </c>
      <c r="K169" s="302"/>
      <c r="L169" s="375" t="s">
        <v>334</v>
      </c>
      <c r="M169" s="387">
        <v>726</v>
      </c>
      <c r="N169" s="408">
        <f t="shared" si="3"/>
        <v>103.71428571428571</v>
      </c>
      <c r="O169" s="370">
        <v>33</v>
      </c>
      <c r="P169" s="378" t="s">
        <v>334</v>
      </c>
      <c r="Q169" s="396"/>
    </row>
    <row r="170" spans="1:17" ht="13.5" hidden="1" customHeight="1" x14ac:dyDescent="0.25">
      <c r="A170" s="120" t="s">
        <v>17</v>
      </c>
      <c r="B170" s="304" t="s">
        <v>17</v>
      </c>
      <c r="C170" s="301">
        <v>2021</v>
      </c>
      <c r="D170" s="390" t="s">
        <v>85</v>
      </c>
      <c r="E170" s="350" t="s">
        <v>52</v>
      </c>
      <c r="F170" s="304" t="s">
        <v>25</v>
      </c>
      <c r="G170" s="304" t="s">
        <v>53</v>
      </c>
      <c r="H170" s="304" t="s">
        <v>278</v>
      </c>
      <c r="I170" s="304" t="s">
        <v>333</v>
      </c>
      <c r="J170" s="385">
        <v>700</v>
      </c>
      <c r="K170" s="302"/>
      <c r="L170" s="375" t="s">
        <v>334</v>
      </c>
      <c r="M170" s="387">
        <v>726</v>
      </c>
      <c r="N170" s="408">
        <f t="shared" si="3"/>
        <v>103.71428571428571</v>
      </c>
      <c r="O170" s="370">
        <v>33</v>
      </c>
      <c r="P170" s="378" t="s">
        <v>334</v>
      </c>
      <c r="Q170" s="396"/>
    </row>
    <row r="171" spans="1:17" ht="13.5" hidden="1" customHeight="1" x14ac:dyDescent="0.25">
      <c r="A171" s="120" t="s">
        <v>17</v>
      </c>
      <c r="B171" s="304" t="s">
        <v>17</v>
      </c>
      <c r="C171" s="301">
        <v>2021</v>
      </c>
      <c r="D171" s="390" t="s">
        <v>85</v>
      </c>
      <c r="E171" s="350" t="s">
        <v>52</v>
      </c>
      <c r="F171" s="304" t="s">
        <v>25</v>
      </c>
      <c r="G171" s="304" t="s">
        <v>53</v>
      </c>
      <c r="H171" s="304" t="s">
        <v>337</v>
      </c>
      <c r="I171" s="304" t="s">
        <v>333</v>
      </c>
      <c r="J171" s="385">
        <v>700</v>
      </c>
      <c r="K171" s="302"/>
      <c r="L171" s="375" t="s">
        <v>334</v>
      </c>
      <c r="M171" s="387">
        <v>726</v>
      </c>
      <c r="N171" s="408">
        <f t="shared" si="3"/>
        <v>103.71428571428571</v>
      </c>
      <c r="O171" s="370">
        <v>33</v>
      </c>
      <c r="P171" s="378" t="s">
        <v>334</v>
      </c>
      <c r="Q171" s="396"/>
    </row>
    <row r="172" spans="1:17" ht="13.5" hidden="1" customHeight="1" x14ac:dyDescent="0.25">
      <c r="A172" s="120" t="s">
        <v>17</v>
      </c>
      <c r="B172" s="304" t="s">
        <v>17</v>
      </c>
      <c r="C172" s="301">
        <v>2021</v>
      </c>
      <c r="D172" s="390" t="s">
        <v>85</v>
      </c>
      <c r="E172" s="350" t="s">
        <v>52</v>
      </c>
      <c r="F172" s="304" t="s">
        <v>25</v>
      </c>
      <c r="G172" s="304" t="s">
        <v>53</v>
      </c>
      <c r="H172" s="304" t="s">
        <v>338</v>
      </c>
      <c r="I172" s="304" t="s">
        <v>333</v>
      </c>
      <c r="J172" s="385">
        <v>700</v>
      </c>
      <c r="K172" s="302"/>
      <c r="L172" s="375" t="s">
        <v>334</v>
      </c>
      <c r="M172" s="387">
        <v>726</v>
      </c>
      <c r="N172" s="408">
        <f t="shared" si="3"/>
        <v>103.71428571428571</v>
      </c>
      <c r="O172" s="370">
        <v>33</v>
      </c>
      <c r="P172" s="378" t="s">
        <v>334</v>
      </c>
      <c r="Q172" s="396"/>
    </row>
    <row r="173" spans="1:17" hidden="1" x14ac:dyDescent="0.25">
      <c r="A173" s="120" t="s">
        <v>17</v>
      </c>
      <c r="B173" s="304" t="s">
        <v>17</v>
      </c>
      <c r="C173" s="301">
        <v>2021</v>
      </c>
      <c r="D173" s="366" t="s">
        <v>318</v>
      </c>
      <c r="E173" s="350" t="s">
        <v>52</v>
      </c>
      <c r="F173" s="304" t="s">
        <v>25</v>
      </c>
      <c r="G173" s="421" t="s">
        <v>53</v>
      </c>
      <c r="H173" s="304" t="s">
        <v>279</v>
      </c>
      <c r="I173" s="304" t="s">
        <v>351</v>
      </c>
      <c r="J173" s="385">
        <v>400</v>
      </c>
      <c r="K173" s="302"/>
      <c r="L173" s="375" t="s">
        <v>392</v>
      </c>
      <c r="M173" s="387">
        <v>388</v>
      </c>
      <c r="N173" s="408">
        <f t="shared" si="3"/>
        <v>97</v>
      </c>
      <c r="O173" s="370">
        <v>89</v>
      </c>
      <c r="P173" s="378" t="s">
        <v>392</v>
      </c>
      <c r="Q173" s="396"/>
    </row>
    <row r="174" spans="1:17" hidden="1" x14ac:dyDescent="0.25">
      <c r="A174" s="120" t="s">
        <v>17</v>
      </c>
      <c r="B174" s="304" t="s">
        <v>17</v>
      </c>
      <c r="C174" s="301">
        <v>2021</v>
      </c>
      <c r="D174" s="366" t="s">
        <v>318</v>
      </c>
      <c r="E174" s="350" t="s">
        <v>52</v>
      </c>
      <c r="F174" s="304" t="s">
        <v>25</v>
      </c>
      <c r="G174" s="421" t="s">
        <v>53</v>
      </c>
      <c r="H174" s="304" t="s">
        <v>280</v>
      </c>
      <c r="I174" s="304" t="s">
        <v>351</v>
      </c>
      <c r="J174" s="385">
        <v>400</v>
      </c>
      <c r="K174" s="302"/>
      <c r="L174" s="375" t="s">
        <v>392</v>
      </c>
      <c r="M174" s="387">
        <v>388</v>
      </c>
      <c r="N174" s="408">
        <f t="shared" si="3"/>
        <v>97</v>
      </c>
      <c r="O174" s="370">
        <v>89</v>
      </c>
      <c r="P174" s="378" t="s">
        <v>392</v>
      </c>
      <c r="Q174" s="396"/>
    </row>
    <row r="175" spans="1:17" hidden="1" x14ac:dyDescent="0.25">
      <c r="A175" s="120" t="s">
        <v>17</v>
      </c>
      <c r="B175" s="304" t="s">
        <v>17</v>
      </c>
      <c r="C175" s="301">
        <v>2021</v>
      </c>
      <c r="D175" s="366" t="s">
        <v>318</v>
      </c>
      <c r="E175" s="350" t="s">
        <v>52</v>
      </c>
      <c r="F175" s="304" t="s">
        <v>25</v>
      </c>
      <c r="G175" s="421" t="s">
        <v>53</v>
      </c>
      <c r="H175" s="304" t="s">
        <v>278</v>
      </c>
      <c r="I175" s="304" t="s">
        <v>351</v>
      </c>
      <c r="J175" s="385">
        <v>3900</v>
      </c>
      <c r="K175" s="302"/>
      <c r="L175" s="375" t="s">
        <v>356</v>
      </c>
      <c r="M175" s="387">
        <v>3820</v>
      </c>
      <c r="N175" s="408">
        <f t="shared" si="3"/>
        <v>97.948717948717942</v>
      </c>
      <c r="O175" s="370">
        <v>89</v>
      </c>
      <c r="P175" s="411" t="s">
        <v>356</v>
      </c>
      <c r="Q175" s="396"/>
    </row>
    <row r="176" spans="1:17" hidden="1" x14ac:dyDescent="0.25">
      <c r="A176" s="120" t="s">
        <v>17</v>
      </c>
      <c r="B176" s="304" t="s">
        <v>17</v>
      </c>
      <c r="C176" s="301">
        <v>2021</v>
      </c>
      <c r="D176" s="366" t="s">
        <v>318</v>
      </c>
      <c r="E176" s="350" t="s">
        <v>52</v>
      </c>
      <c r="F176" s="304" t="s">
        <v>25</v>
      </c>
      <c r="G176" s="421" t="s">
        <v>53</v>
      </c>
      <c r="H176" s="304" t="s">
        <v>337</v>
      </c>
      <c r="I176" s="304" t="s">
        <v>351</v>
      </c>
      <c r="J176" s="385">
        <v>320</v>
      </c>
      <c r="K176" s="302"/>
      <c r="L176" s="375" t="s">
        <v>392</v>
      </c>
      <c r="M176" s="387">
        <v>388</v>
      </c>
      <c r="N176" s="408">
        <f t="shared" si="3"/>
        <v>121.25</v>
      </c>
      <c r="O176" s="370">
        <v>89</v>
      </c>
      <c r="P176" s="378" t="s">
        <v>392</v>
      </c>
      <c r="Q176" s="396"/>
    </row>
    <row r="177" spans="1:17" hidden="1" x14ac:dyDescent="0.25">
      <c r="A177" s="120" t="s">
        <v>17</v>
      </c>
      <c r="B177" s="304" t="s">
        <v>17</v>
      </c>
      <c r="C177" s="301">
        <v>2021</v>
      </c>
      <c r="D177" s="366" t="s">
        <v>318</v>
      </c>
      <c r="E177" s="350" t="s">
        <v>52</v>
      </c>
      <c r="F177" s="304" t="s">
        <v>25</v>
      </c>
      <c r="G177" s="421" t="s">
        <v>53</v>
      </c>
      <c r="H177" s="304" t="s">
        <v>338</v>
      </c>
      <c r="I177" s="304" t="s">
        <v>351</v>
      </c>
      <c r="J177" s="385">
        <v>320</v>
      </c>
      <c r="K177" s="302"/>
      <c r="L177" s="375" t="s">
        <v>392</v>
      </c>
      <c r="M177" s="387">
        <v>388</v>
      </c>
      <c r="N177" s="408">
        <f t="shared" si="3"/>
        <v>121.25</v>
      </c>
      <c r="O177" s="370">
        <v>89</v>
      </c>
      <c r="P177" s="378" t="s">
        <v>392</v>
      </c>
      <c r="Q177" s="396"/>
    </row>
    <row r="178" spans="1:17" hidden="1" x14ac:dyDescent="0.25">
      <c r="A178" s="120" t="s">
        <v>17</v>
      </c>
      <c r="B178" s="304" t="s">
        <v>17</v>
      </c>
      <c r="C178" s="301">
        <v>2021</v>
      </c>
      <c r="D178" s="366" t="s">
        <v>40</v>
      </c>
      <c r="E178" s="350" t="s">
        <v>52</v>
      </c>
      <c r="F178" s="304" t="s">
        <v>25</v>
      </c>
      <c r="G178" s="421" t="s">
        <v>53</v>
      </c>
      <c r="H178" s="304" t="s">
        <v>279</v>
      </c>
      <c r="I178" s="304" t="s">
        <v>351</v>
      </c>
      <c r="J178" s="385">
        <v>220</v>
      </c>
      <c r="K178" s="302"/>
      <c r="L178" s="375" t="s">
        <v>392</v>
      </c>
      <c r="M178" s="387">
        <v>165</v>
      </c>
      <c r="N178" s="408">
        <f t="shared" si="3"/>
        <v>75</v>
      </c>
      <c r="O178" s="370">
        <v>89</v>
      </c>
      <c r="P178" s="378" t="s">
        <v>392</v>
      </c>
      <c r="Q178" s="389" t="s">
        <v>421</v>
      </c>
    </row>
    <row r="179" spans="1:17" hidden="1" x14ac:dyDescent="0.25">
      <c r="A179" s="120" t="s">
        <v>17</v>
      </c>
      <c r="B179" s="304" t="s">
        <v>17</v>
      </c>
      <c r="C179" s="301">
        <v>2021</v>
      </c>
      <c r="D179" s="366" t="s">
        <v>40</v>
      </c>
      <c r="E179" s="350" t="s">
        <v>52</v>
      </c>
      <c r="F179" s="304" t="s">
        <v>25</v>
      </c>
      <c r="G179" s="421" t="s">
        <v>53</v>
      </c>
      <c r="H179" s="304" t="s">
        <v>280</v>
      </c>
      <c r="I179" s="304" t="s">
        <v>351</v>
      </c>
      <c r="J179" s="385">
        <v>220</v>
      </c>
      <c r="K179" s="302"/>
      <c r="L179" s="375" t="s">
        <v>392</v>
      </c>
      <c r="M179" s="387">
        <v>165</v>
      </c>
      <c r="N179" s="408">
        <f t="shared" si="3"/>
        <v>75</v>
      </c>
      <c r="O179" s="370">
        <v>89</v>
      </c>
      <c r="P179" s="378" t="s">
        <v>392</v>
      </c>
      <c r="Q179" s="389" t="s">
        <v>421</v>
      </c>
    </row>
    <row r="180" spans="1:17" hidden="1" x14ac:dyDescent="0.25">
      <c r="A180" s="120" t="s">
        <v>17</v>
      </c>
      <c r="B180" s="304" t="s">
        <v>17</v>
      </c>
      <c r="C180" s="301">
        <v>2021</v>
      </c>
      <c r="D180" s="366" t="s">
        <v>40</v>
      </c>
      <c r="E180" s="350" t="s">
        <v>52</v>
      </c>
      <c r="F180" s="304" t="s">
        <v>25</v>
      </c>
      <c r="G180" s="421" t="s">
        <v>53</v>
      </c>
      <c r="H180" s="304" t="s">
        <v>278</v>
      </c>
      <c r="I180" s="304" t="s">
        <v>351</v>
      </c>
      <c r="J180" s="385">
        <v>530</v>
      </c>
      <c r="K180" s="302"/>
      <c r="L180" s="375" t="s">
        <v>356</v>
      </c>
      <c r="M180" s="387">
        <v>290</v>
      </c>
      <c r="N180" s="408">
        <f t="shared" si="3"/>
        <v>54.716981132075475</v>
      </c>
      <c r="O180" s="370">
        <v>89</v>
      </c>
      <c r="P180" s="411" t="s">
        <v>356</v>
      </c>
      <c r="Q180" s="389" t="s">
        <v>421</v>
      </c>
    </row>
    <row r="181" spans="1:17" hidden="1" x14ac:dyDescent="0.25">
      <c r="A181" s="120" t="s">
        <v>17</v>
      </c>
      <c r="B181" s="304" t="s">
        <v>17</v>
      </c>
      <c r="C181" s="301">
        <v>2021</v>
      </c>
      <c r="D181" s="366" t="s">
        <v>40</v>
      </c>
      <c r="E181" s="350" t="s">
        <v>52</v>
      </c>
      <c r="F181" s="304" t="s">
        <v>25</v>
      </c>
      <c r="G181" s="421" t="s">
        <v>53</v>
      </c>
      <c r="H181" s="304" t="s">
        <v>337</v>
      </c>
      <c r="I181" s="304" t="s">
        <v>351</v>
      </c>
      <c r="J181" s="385">
        <v>220</v>
      </c>
      <c r="K181" s="302"/>
      <c r="L181" s="375" t="s">
        <v>392</v>
      </c>
      <c r="M181" s="387">
        <v>165</v>
      </c>
      <c r="N181" s="408">
        <f t="shared" si="3"/>
        <v>75</v>
      </c>
      <c r="O181" s="370">
        <v>89</v>
      </c>
      <c r="P181" s="378" t="s">
        <v>392</v>
      </c>
      <c r="Q181" s="389" t="s">
        <v>421</v>
      </c>
    </row>
    <row r="182" spans="1:17" hidden="1" x14ac:dyDescent="0.25">
      <c r="A182" s="120" t="s">
        <v>17</v>
      </c>
      <c r="B182" s="304" t="s">
        <v>17</v>
      </c>
      <c r="C182" s="301">
        <v>2021</v>
      </c>
      <c r="D182" s="366" t="s">
        <v>40</v>
      </c>
      <c r="E182" s="350" t="s">
        <v>52</v>
      </c>
      <c r="F182" s="304" t="s">
        <v>25</v>
      </c>
      <c r="G182" s="421" t="s">
        <v>53</v>
      </c>
      <c r="H182" s="304" t="s">
        <v>338</v>
      </c>
      <c r="I182" s="304" t="s">
        <v>351</v>
      </c>
      <c r="J182" s="385">
        <v>220</v>
      </c>
      <c r="K182" s="302"/>
      <c r="L182" s="375" t="s">
        <v>392</v>
      </c>
      <c r="M182" s="387">
        <v>165</v>
      </c>
      <c r="N182" s="408">
        <f t="shared" si="3"/>
        <v>75</v>
      </c>
      <c r="O182" s="370">
        <v>89</v>
      </c>
      <c r="P182" s="378" t="s">
        <v>392</v>
      </c>
      <c r="Q182" s="389" t="s">
        <v>421</v>
      </c>
    </row>
    <row r="183" spans="1:17" hidden="1" x14ac:dyDescent="0.25">
      <c r="A183" s="120" t="s">
        <v>17</v>
      </c>
      <c r="B183" s="304" t="s">
        <v>17</v>
      </c>
      <c r="C183" s="301">
        <v>2021</v>
      </c>
      <c r="D183" s="366" t="s">
        <v>70</v>
      </c>
      <c r="E183" s="350" t="s">
        <v>52</v>
      </c>
      <c r="F183" s="304" t="s">
        <v>25</v>
      </c>
      <c r="G183" s="354" t="s">
        <v>53</v>
      </c>
      <c r="H183" s="304" t="s">
        <v>279</v>
      </c>
      <c r="I183" s="304" t="s">
        <v>351</v>
      </c>
      <c r="J183" s="385">
        <v>1490</v>
      </c>
      <c r="K183" s="302"/>
      <c r="L183" s="375" t="s">
        <v>392</v>
      </c>
      <c r="M183" s="387">
        <v>1569</v>
      </c>
      <c r="N183" s="408">
        <f t="shared" si="3"/>
        <v>105.30201342281879</v>
      </c>
      <c r="O183" s="370">
        <v>89</v>
      </c>
      <c r="P183" s="378" t="s">
        <v>392</v>
      </c>
      <c r="Q183" s="396"/>
    </row>
    <row r="184" spans="1:17" hidden="1" x14ac:dyDescent="0.25">
      <c r="A184" s="120" t="s">
        <v>17</v>
      </c>
      <c r="B184" s="304" t="s">
        <v>17</v>
      </c>
      <c r="C184" s="301">
        <v>2021</v>
      </c>
      <c r="D184" s="366" t="s">
        <v>70</v>
      </c>
      <c r="E184" s="350" t="s">
        <v>52</v>
      </c>
      <c r="F184" s="304" t="s">
        <v>25</v>
      </c>
      <c r="G184" s="354" t="s">
        <v>53</v>
      </c>
      <c r="H184" s="304" t="s">
        <v>280</v>
      </c>
      <c r="I184" s="304" t="s">
        <v>351</v>
      </c>
      <c r="J184" s="385">
        <v>1490</v>
      </c>
      <c r="K184" s="302"/>
      <c r="L184" s="375" t="s">
        <v>392</v>
      </c>
      <c r="M184" s="387">
        <v>1569</v>
      </c>
      <c r="N184" s="408">
        <f t="shared" si="3"/>
        <v>105.30201342281879</v>
      </c>
      <c r="O184" s="370">
        <v>89</v>
      </c>
      <c r="P184" s="378" t="s">
        <v>392</v>
      </c>
      <c r="Q184" s="396"/>
    </row>
    <row r="185" spans="1:17" hidden="1" x14ac:dyDescent="0.25">
      <c r="A185" s="120" t="s">
        <v>17</v>
      </c>
      <c r="B185" s="304" t="s">
        <v>17</v>
      </c>
      <c r="C185" s="301">
        <v>2021</v>
      </c>
      <c r="D185" s="366" t="s">
        <v>70</v>
      </c>
      <c r="E185" s="350" t="s">
        <v>52</v>
      </c>
      <c r="F185" s="304" t="s">
        <v>25</v>
      </c>
      <c r="G185" s="354" t="s">
        <v>53</v>
      </c>
      <c r="H185" s="304" t="s">
        <v>278</v>
      </c>
      <c r="I185" s="304" t="s">
        <v>351</v>
      </c>
      <c r="J185" s="385">
        <v>10000</v>
      </c>
      <c r="K185" s="302"/>
      <c r="L185" s="410" t="s">
        <v>356</v>
      </c>
      <c r="M185" s="387">
        <v>8050</v>
      </c>
      <c r="N185" s="408">
        <f t="shared" si="3"/>
        <v>80.5</v>
      </c>
      <c r="O185" s="370">
        <v>89</v>
      </c>
      <c r="P185" s="411" t="s">
        <v>356</v>
      </c>
      <c r="Q185" s="396"/>
    </row>
    <row r="186" spans="1:17" hidden="1" x14ac:dyDescent="0.25">
      <c r="A186" s="120" t="s">
        <v>17</v>
      </c>
      <c r="B186" s="304" t="s">
        <v>17</v>
      </c>
      <c r="C186" s="301">
        <v>2021</v>
      </c>
      <c r="D186" s="366" t="s">
        <v>70</v>
      </c>
      <c r="E186" s="350" t="s">
        <v>52</v>
      </c>
      <c r="F186" s="304" t="s">
        <v>25</v>
      </c>
      <c r="G186" s="354" t="s">
        <v>53</v>
      </c>
      <c r="H186" s="304" t="s">
        <v>337</v>
      </c>
      <c r="I186" s="304" t="s">
        <v>351</v>
      </c>
      <c r="J186" s="385">
        <v>1490</v>
      </c>
      <c r="K186" s="302"/>
      <c r="L186" s="375" t="s">
        <v>392</v>
      </c>
      <c r="M186" s="387">
        <v>1569</v>
      </c>
      <c r="N186" s="408">
        <f t="shared" si="3"/>
        <v>105.30201342281879</v>
      </c>
      <c r="O186" s="370">
        <v>89</v>
      </c>
      <c r="P186" s="378" t="s">
        <v>392</v>
      </c>
      <c r="Q186" s="396"/>
    </row>
    <row r="187" spans="1:17" hidden="1" x14ac:dyDescent="0.25">
      <c r="A187" s="120" t="s">
        <v>17</v>
      </c>
      <c r="B187" s="304" t="s">
        <v>17</v>
      </c>
      <c r="C187" s="301">
        <v>2021</v>
      </c>
      <c r="D187" s="366" t="s">
        <v>70</v>
      </c>
      <c r="E187" s="350" t="s">
        <v>52</v>
      </c>
      <c r="F187" s="304" t="s">
        <v>25</v>
      </c>
      <c r="G187" s="354" t="s">
        <v>53</v>
      </c>
      <c r="H187" s="304" t="s">
        <v>338</v>
      </c>
      <c r="I187" s="304" t="s">
        <v>351</v>
      </c>
      <c r="J187" s="385">
        <v>1490</v>
      </c>
      <c r="K187" s="302"/>
      <c r="L187" s="375" t="s">
        <v>392</v>
      </c>
      <c r="M187" s="387">
        <v>1569</v>
      </c>
      <c r="N187" s="408">
        <f t="shared" si="3"/>
        <v>105.30201342281879</v>
      </c>
      <c r="O187" s="370">
        <v>89</v>
      </c>
      <c r="P187" s="378" t="s">
        <v>392</v>
      </c>
      <c r="Q187" s="396"/>
    </row>
  </sheetData>
  <autoFilter ref="A4:Q187" xr:uid="{00000000-0009-0000-0000-000002000000}">
    <filterColumn colId="3">
      <filters>
        <filter val="Nephrops norvegicus"/>
      </filters>
    </filterColumn>
    <sortState xmlns:xlrd2="http://schemas.microsoft.com/office/spreadsheetml/2017/richdata2" ref="A5:Q187">
      <sortCondition ref="O4:O187"/>
    </sortState>
  </autoFilter>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17"/>
  <sheetViews>
    <sheetView zoomScale="70" zoomScaleNormal="70" workbookViewId="0">
      <pane xSplit="5" ySplit="4" topLeftCell="F5" activePane="bottomRight" state="frozen"/>
      <selection pane="topRight" activeCell="F1" sqref="F1"/>
      <selection pane="bottomLeft" activeCell="A5" sqref="A5"/>
      <selection pane="bottomRight" activeCell="G9" sqref="G9"/>
    </sheetView>
  </sheetViews>
  <sheetFormatPr defaultColWidth="9.33203125" defaultRowHeight="13.2" x14ac:dyDescent="0.25"/>
  <cols>
    <col min="1" max="1" width="6.44140625" style="17" customWidth="1"/>
    <col min="2" max="2" width="9.6640625" style="17" customWidth="1"/>
    <col min="3" max="3" width="11.6640625" style="17" customWidth="1"/>
    <col min="4" max="4" width="8.33203125" style="17" customWidth="1"/>
    <col min="5" max="5" width="14.6640625" style="17" customWidth="1"/>
    <col min="6" max="6" width="11.44140625" style="17" customWidth="1"/>
    <col min="7" max="7" width="34.44140625" style="17" customWidth="1"/>
    <col min="8" max="8" width="8.6640625" style="17" customWidth="1"/>
    <col min="9" max="9" width="11.44140625" style="17" customWidth="1"/>
    <col min="10" max="10" width="12.44140625" style="17" customWidth="1"/>
    <col min="11" max="11" width="18.33203125" style="17" customWidth="1"/>
    <col min="12" max="12" width="52.33203125" style="17" customWidth="1"/>
    <col min="13" max="13" width="33.6640625" style="17" customWidth="1"/>
    <col min="14" max="14" width="32.33203125" style="17" customWidth="1"/>
    <col min="15" max="16" width="12.5546875" style="17" customWidth="1"/>
    <col min="17" max="17" width="19.5546875" style="17" customWidth="1"/>
    <col min="18" max="24" width="12.5546875" style="17" customWidth="1"/>
    <col min="25" max="25" width="67.44140625" style="17" customWidth="1"/>
    <col min="26" max="16384" width="9.33203125" style="17"/>
  </cols>
  <sheetData>
    <row r="1" spans="1:25" ht="13.8" thickBot="1" x14ac:dyDescent="0.3">
      <c r="A1" s="6" t="s">
        <v>422</v>
      </c>
      <c r="B1" s="7"/>
      <c r="C1" s="7"/>
      <c r="D1" s="7"/>
      <c r="E1" s="7"/>
      <c r="F1" s="7"/>
      <c r="G1" s="8"/>
      <c r="H1" s="7"/>
      <c r="I1" s="7"/>
      <c r="J1" s="7"/>
      <c r="K1" s="7"/>
      <c r="L1" s="7"/>
      <c r="M1" s="7"/>
      <c r="N1" s="7"/>
      <c r="O1" s="7"/>
      <c r="P1" s="7"/>
      <c r="Q1" s="7"/>
      <c r="R1" s="7"/>
      <c r="S1" s="7"/>
      <c r="T1" s="7"/>
      <c r="U1" s="7"/>
      <c r="V1" s="7"/>
      <c r="W1" s="7"/>
      <c r="X1" s="7"/>
      <c r="Y1" s="7"/>
    </row>
    <row r="2" spans="1:25" ht="13.8" thickBot="1" x14ac:dyDescent="0.3">
      <c r="A2" s="7"/>
      <c r="B2" s="7"/>
      <c r="C2" s="7"/>
      <c r="D2" s="7"/>
      <c r="E2" s="7"/>
      <c r="F2" s="7"/>
      <c r="G2" s="7"/>
      <c r="H2" s="7"/>
      <c r="I2" s="7"/>
      <c r="J2" s="7"/>
      <c r="K2" s="7"/>
      <c r="L2" s="7"/>
      <c r="M2" s="7"/>
      <c r="N2" s="7"/>
      <c r="O2" s="7"/>
      <c r="P2" s="7"/>
      <c r="Q2" s="7"/>
      <c r="R2" s="7"/>
      <c r="S2" s="7"/>
      <c r="T2" s="7"/>
      <c r="U2" s="7"/>
      <c r="V2" s="7"/>
      <c r="W2" s="7"/>
      <c r="X2" s="49" t="s">
        <v>1</v>
      </c>
      <c r="Y2" s="50" t="s">
        <v>2</v>
      </c>
    </row>
    <row r="3" spans="1:25" ht="13.8" thickBot="1" x14ac:dyDescent="0.3">
      <c r="A3" s="9"/>
      <c r="B3" s="9"/>
      <c r="C3" s="9"/>
      <c r="D3" s="9"/>
      <c r="E3" s="9"/>
      <c r="F3" s="9"/>
      <c r="G3" s="9"/>
      <c r="H3" s="9"/>
      <c r="I3" s="9"/>
      <c r="J3" s="9"/>
      <c r="K3" s="9"/>
      <c r="L3" s="9"/>
      <c r="M3" s="7"/>
      <c r="N3" s="9"/>
      <c r="O3" s="9"/>
      <c r="P3" s="9"/>
      <c r="Q3" s="9"/>
      <c r="R3" s="9"/>
      <c r="S3" s="9"/>
      <c r="T3" s="9"/>
      <c r="U3" s="9"/>
      <c r="V3" s="9"/>
      <c r="W3" s="7"/>
      <c r="X3" s="52" t="s">
        <v>3</v>
      </c>
      <c r="Y3" s="51">
        <v>2021</v>
      </c>
    </row>
    <row r="4" spans="1:25" ht="93" thickBot="1" x14ac:dyDescent="0.3">
      <c r="A4" s="194" t="s">
        <v>4</v>
      </c>
      <c r="B4" s="194" t="s">
        <v>321</v>
      </c>
      <c r="C4" s="194" t="s">
        <v>423</v>
      </c>
      <c r="D4" s="195" t="s">
        <v>8</v>
      </c>
      <c r="E4" s="194" t="s">
        <v>6</v>
      </c>
      <c r="F4" s="194" t="s">
        <v>424</v>
      </c>
      <c r="G4" s="196" t="s">
        <v>425</v>
      </c>
      <c r="H4" s="194" t="s">
        <v>426</v>
      </c>
      <c r="I4" s="194" t="s">
        <v>427</v>
      </c>
      <c r="J4" s="194" t="s">
        <v>428</v>
      </c>
      <c r="K4" s="194" t="s">
        <v>429</v>
      </c>
      <c r="L4" s="194" t="s">
        <v>430</v>
      </c>
      <c r="M4" s="194" t="s">
        <v>15</v>
      </c>
      <c r="N4" s="197" t="s">
        <v>431</v>
      </c>
      <c r="O4" s="197" t="s">
        <v>432</v>
      </c>
      <c r="P4" s="197" t="s">
        <v>277</v>
      </c>
      <c r="Q4" s="197" t="s">
        <v>433</v>
      </c>
      <c r="R4" s="197" t="s">
        <v>434</v>
      </c>
      <c r="S4" s="197" t="s">
        <v>435</v>
      </c>
      <c r="T4" s="197" t="s">
        <v>436</v>
      </c>
      <c r="U4" s="197" t="s">
        <v>437</v>
      </c>
      <c r="V4" s="197" t="s">
        <v>438</v>
      </c>
      <c r="W4" s="197" t="s">
        <v>439</v>
      </c>
      <c r="X4" s="197" t="s">
        <v>440</v>
      </c>
      <c r="Y4" s="197" t="s">
        <v>441</v>
      </c>
    </row>
    <row r="5" spans="1:25" ht="107.1" customHeight="1" x14ac:dyDescent="0.25">
      <c r="A5" s="120" t="s">
        <v>17</v>
      </c>
      <c r="B5" s="120" t="s">
        <v>2</v>
      </c>
      <c r="C5" s="303" t="s">
        <v>88</v>
      </c>
      <c r="D5" s="300" t="s">
        <v>25</v>
      </c>
      <c r="E5" s="366" t="s">
        <v>42</v>
      </c>
      <c r="F5" s="300" t="s">
        <v>31</v>
      </c>
      <c r="G5" s="301"/>
      <c r="H5" s="300" t="s">
        <v>27</v>
      </c>
      <c r="I5" s="300" t="s">
        <v>31</v>
      </c>
      <c r="J5" s="300" t="s">
        <v>31</v>
      </c>
      <c r="K5" s="422" t="s">
        <v>31</v>
      </c>
      <c r="L5" s="423" t="s">
        <v>442</v>
      </c>
      <c r="M5" s="123" t="s">
        <v>443</v>
      </c>
      <c r="N5" s="424" t="s">
        <v>444</v>
      </c>
      <c r="O5" s="425" t="s">
        <v>445</v>
      </c>
      <c r="P5" s="425" t="s">
        <v>446</v>
      </c>
      <c r="Q5" s="425" t="s">
        <v>31</v>
      </c>
      <c r="R5" s="425" t="s">
        <v>31</v>
      </c>
      <c r="S5" s="425" t="s">
        <v>447</v>
      </c>
      <c r="T5" s="425" t="s">
        <v>448</v>
      </c>
      <c r="U5" s="425" t="s">
        <v>31</v>
      </c>
      <c r="V5" s="425" t="s">
        <v>447</v>
      </c>
      <c r="W5" s="425" t="s">
        <v>31</v>
      </c>
      <c r="X5" s="425" t="s">
        <v>31</v>
      </c>
      <c r="Y5" s="426" t="s">
        <v>449</v>
      </c>
    </row>
    <row r="6" spans="1:25" ht="55.5" customHeight="1" x14ac:dyDescent="0.25">
      <c r="A6" s="120" t="s">
        <v>17</v>
      </c>
      <c r="B6" s="120" t="s">
        <v>2</v>
      </c>
      <c r="C6" s="303" t="s">
        <v>450</v>
      </c>
      <c r="D6" s="300" t="s">
        <v>25</v>
      </c>
      <c r="E6" s="366" t="s">
        <v>42</v>
      </c>
      <c r="F6" s="300" t="s">
        <v>31</v>
      </c>
      <c r="G6" s="301"/>
      <c r="H6" s="300" t="s">
        <v>27</v>
      </c>
      <c r="I6" s="300" t="s">
        <v>31</v>
      </c>
      <c r="J6" s="300" t="s">
        <v>31</v>
      </c>
      <c r="K6" s="422" t="s">
        <v>31</v>
      </c>
      <c r="L6" s="423" t="s">
        <v>451</v>
      </c>
      <c r="M6" s="123" t="s">
        <v>443</v>
      </c>
      <c r="N6" s="424" t="s">
        <v>452</v>
      </c>
      <c r="O6" s="425" t="s">
        <v>445</v>
      </c>
      <c r="P6" s="425" t="s">
        <v>453</v>
      </c>
      <c r="Q6" s="425" t="s">
        <v>31</v>
      </c>
      <c r="R6" s="425" t="s">
        <v>454</v>
      </c>
      <c r="S6" s="425" t="s">
        <v>454</v>
      </c>
      <c r="T6" s="425" t="s">
        <v>31</v>
      </c>
      <c r="U6" s="425" t="s">
        <v>31</v>
      </c>
      <c r="V6" s="425" t="s">
        <v>454</v>
      </c>
      <c r="W6" s="425" t="s">
        <v>31</v>
      </c>
      <c r="X6" s="425" t="s">
        <v>31</v>
      </c>
      <c r="Y6" s="426" t="s">
        <v>455</v>
      </c>
    </row>
    <row r="7" spans="1:25" ht="55.5" customHeight="1" x14ac:dyDescent="0.25">
      <c r="A7" s="120" t="s">
        <v>17</v>
      </c>
      <c r="B7" s="120" t="s">
        <v>2</v>
      </c>
      <c r="C7" s="303" t="s">
        <v>88</v>
      </c>
      <c r="D7" s="300" t="s">
        <v>25</v>
      </c>
      <c r="E7" s="366" t="s">
        <v>110</v>
      </c>
      <c r="F7" s="300" t="s">
        <v>31</v>
      </c>
      <c r="G7" s="301"/>
      <c r="H7" s="300" t="s">
        <v>31</v>
      </c>
      <c r="I7" s="300" t="s">
        <v>31</v>
      </c>
      <c r="J7" s="300" t="s">
        <v>31</v>
      </c>
      <c r="K7" s="422" t="s">
        <v>31</v>
      </c>
      <c r="L7" s="423" t="s">
        <v>456</v>
      </c>
      <c r="M7" s="123" t="s">
        <v>443</v>
      </c>
      <c r="N7" s="426" t="s">
        <v>457</v>
      </c>
      <c r="O7" s="426" t="s">
        <v>445</v>
      </c>
      <c r="P7" s="426" t="s">
        <v>458</v>
      </c>
      <c r="Q7" s="426" t="s">
        <v>31</v>
      </c>
      <c r="R7" s="426" t="s">
        <v>31</v>
      </c>
      <c r="S7" s="426" t="s">
        <v>31</v>
      </c>
      <c r="T7" s="426" t="s">
        <v>459</v>
      </c>
      <c r="U7" s="426" t="s">
        <v>31</v>
      </c>
      <c r="V7" s="426" t="s">
        <v>31</v>
      </c>
      <c r="W7" s="426" t="s">
        <v>31</v>
      </c>
      <c r="X7" s="426" t="s">
        <v>31</v>
      </c>
      <c r="Y7" s="426" t="s">
        <v>460</v>
      </c>
    </row>
    <row r="8" spans="1:25" ht="55.5" customHeight="1" x14ac:dyDescent="0.25">
      <c r="A8" s="120" t="s">
        <v>17</v>
      </c>
      <c r="B8" s="120" t="s">
        <v>2</v>
      </c>
      <c r="C8" s="303" t="s">
        <v>450</v>
      </c>
      <c r="D8" s="300" t="s">
        <v>25</v>
      </c>
      <c r="E8" s="366" t="s">
        <v>110</v>
      </c>
      <c r="F8" s="300" t="s">
        <v>31</v>
      </c>
      <c r="G8" s="301"/>
      <c r="H8" s="300" t="s">
        <v>31</v>
      </c>
      <c r="I8" s="300" t="s">
        <v>31</v>
      </c>
      <c r="J8" s="300" t="s">
        <v>31</v>
      </c>
      <c r="K8" s="422" t="s">
        <v>31</v>
      </c>
      <c r="L8" s="423" t="s">
        <v>461</v>
      </c>
      <c r="M8" s="123" t="s">
        <v>443</v>
      </c>
      <c r="N8" s="424" t="s">
        <v>462</v>
      </c>
      <c r="O8" s="426" t="s">
        <v>445</v>
      </c>
      <c r="P8" s="426" t="s">
        <v>453</v>
      </c>
      <c r="Q8" s="426" t="s">
        <v>31</v>
      </c>
      <c r="R8" s="426" t="s">
        <v>454</v>
      </c>
      <c r="S8" s="426" t="s">
        <v>454</v>
      </c>
      <c r="T8" s="426" t="s">
        <v>31</v>
      </c>
      <c r="U8" s="426" t="s">
        <v>31</v>
      </c>
      <c r="V8" s="426" t="s">
        <v>454</v>
      </c>
      <c r="W8" s="426" t="s">
        <v>31</v>
      </c>
      <c r="X8" s="426" t="s">
        <v>31</v>
      </c>
      <c r="Y8" s="426" t="s">
        <v>455</v>
      </c>
    </row>
    <row r="9" spans="1:25" ht="105.75" customHeight="1" x14ac:dyDescent="0.25">
      <c r="A9" s="120" t="s">
        <v>17</v>
      </c>
      <c r="B9" s="120" t="s">
        <v>2</v>
      </c>
      <c r="C9" s="427" t="s">
        <v>88</v>
      </c>
      <c r="D9" s="428" t="s">
        <v>25</v>
      </c>
      <c r="E9" s="122" t="s">
        <v>35</v>
      </c>
      <c r="F9" s="127" t="s">
        <v>31</v>
      </c>
      <c r="G9" s="127"/>
      <c r="H9" s="127" t="s">
        <v>27</v>
      </c>
      <c r="I9" s="127" t="s">
        <v>31</v>
      </c>
      <c r="J9" s="127" t="s">
        <v>31</v>
      </c>
      <c r="K9" s="191" t="s">
        <v>31</v>
      </c>
      <c r="L9" s="429" t="s">
        <v>463</v>
      </c>
      <c r="M9" s="430" t="s">
        <v>464</v>
      </c>
      <c r="N9" s="424" t="s">
        <v>465</v>
      </c>
      <c r="O9" s="424" t="s">
        <v>466</v>
      </c>
      <c r="P9" s="424" t="s">
        <v>467</v>
      </c>
      <c r="Q9" s="424" t="s">
        <v>468</v>
      </c>
      <c r="R9" s="424" t="s">
        <v>469</v>
      </c>
      <c r="S9" s="424" t="s">
        <v>469</v>
      </c>
      <c r="T9" s="424" t="s">
        <v>470</v>
      </c>
      <c r="U9" s="424" t="s">
        <v>471</v>
      </c>
      <c r="V9" s="424" t="s">
        <v>471</v>
      </c>
      <c r="W9" s="424" t="s">
        <v>472</v>
      </c>
      <c r="X9" s="424" t="s">
        <v>472</v>
      </c>
      <c r="Y9" s="431" t="s">
        <v>473</v>
      </c>
    </row>
    <row r="10" spans="1:25" ht="55.5" customHeight="1" x14ac:dyDescent="0.25">
      <c r="A10" s="120" t="s">
        <v>17</v>
      </c>
      <c r="B10" s="120" t="s">
        <v>2</v>
      </c>
      <c r="C10" s="432" t="s">
        <v>474</v>
      </c>
      <c r="D10" s="433" t="s">
        <v>475</v>
      </c>
      <c r="E10" s="434" t="s">
        <v>42</v>
      </c>
      <c r="F10" s="435" t="s">
        <v>31</v>
      </c>
      <c r="G10" s="435"/>
      <c r="H10" s="435" t="s">
        <v>27</v>
      </c>
      <c r="I10" s="435" t="s">
        <v>31</v>
      </c>
      <c r="J10" s="435" t="s">
        <v>31</v>
      </c>
      <c r="K10" s="436" t="s">
        <v>31</v>
      </c>
      <c r="L10" s="437" t="s">
        <v>476</v>
      </c>
      <c r="M10" s="123" t="s">
        <v>443</v>
      </c>
      <c r="N10" s="424" t="s">
        <v>457</v>
      </c>
      <c r="O10" s="425" t="s">
        <v>445</v>
      </c>
      <c r="P10" s="424" t="s">
        <v>458</v>
      </c>
      <c r="Q10" s="425" t="s">
        <v>31</v>
      </c>
      <c r="R10" s="425" t="s">
        <v>31</v>
      </c>
      <c r="S10" s="425" t="s">
        <v>31</v>
      </c>
      <c r="T10" s="426" t="s">
        <v>459</v>
      </c>
      <c r="U10" s="425" t="s">
        <v>31</v>
      </c>
      <c r="V10" s="425" t="s">
        <v>31</v>
      </c>
      <c r="W10" s="425" t="s">
        <v>31</v>
      </c>
      <c r="X10" s="425" t="s">
        <v>31</v>
      </c>
      <c r="Y10" s="424" t="s">
        <v>460</v>
      </c>
    </row>
    <row r="11" spans="1:25" ht="55.5" customHeight="1" x14ac:dyDescent="0.25">
      <c r="A11" s="120" t="s">
        <v>17</v>
      </c>
      <c r="B11" s="120" t="s">
        <v>2</v>
      </c>
      <c r="C11" s="432" t="s">
        <v>477</v>
      </c>
      <c r="D11" s="433" t="s">
        <v>475</v>
      </c>
      <c r="E11" s="434" t="s">
        <v>42</v>
      </c>
      <c r="F11" s="435" t="s">
        <v>31</v>
      </c>
      <c r="G11" s="435"/>
      <c r="H11" s="435" t="s">
        <v>27</v>
      </c>
      <c r="I11" s="435" t="s">
        <v>31</v>
      </c>
      <c r="J11" s="435" t="s">
        <v>31</v>
      </c>
      <c r="K11" s="436" t="s">
        <v>31</v>
      </c>
      <c r="L11" s="437" t="s">
        <v>478</v>
      </c>
      <c r="M11" s="123" t="s">
        <v>443</v>
      </c>
      <c r="N11" s="438" t="s">
        <v>452</v>
      </c>
      <c r="O11" s="426" t="s">
        <v>479</v>
      </c>
      <c r="P11" s="426" t="s">
        <v>453</v>
      </c>
      <c r="Q11" s="426" t="s">
        <v>31</v>
      </c>
      <c r="R11" s="426" t="s">
        <v>27</v>
      </c>
      <c r="S11" s="426" t="s">
        <v>454</v>
      </c>
      <c r="T11" s="426" t="s">
        <v>31</v>
      </c>
      <c r="U11" s="426" t="s">
        <v>31</v>
      </c>
      <c r="V11" s="426" t="s">
        <v>31</v>
      </c>
      <c r="W11" s="426" t="s">
        <v>31</v>
      </c>
      <c r="X11" s="426" t="s">
        <v>31</v>
      </c>
      <c r="Y11" s="426" t="s">
        <v>480</v>
      </c>
    </row>
    <row r="12" spans="1:25" ht="55.5" customHeight="1" x14ac:dyDescent="0.25">
      <c r="A12" s="120" t="s">
        <v>17</v>
      </c>
      <c r="B12" s="120" t="s">
        <v>2</v>
      </c>
      <c r="C12" s="432" t="s">
        <v>474</v>
      </c>
      <c r="D12" s="439" t="s">
        <v>290</v>
      </c>
      <c r="E12" s="366" t="s">
        <v>23</v>
      </c>
      <c r="F12" s="300" t="s">
        <v>31</v>
      </c>
      <c r="G12" s="440" t="s">
        <v>481</v>
      </c>
      <c r="H12" s="300" t="s">
        <v>31</v>
      </c>
      <c r="I12" s="300" t="s">
        <v>27</v>
      </c>
      <c r="J12" s="300" t="s">
        <v>27</v>
      </c>
      <c r="K12" s="422" t="s">
        <v>27</v>
      </c>
      <c r="L12" s="423" t="s">
        <v>19</v>
      </c>
      <c r="M12" s="300"/>
      <c r="N12" s="425" t="s">
        <v>19</v>
      </c>
      <c r="O12" s="425" t="s">
        <v>19</v>
      </c>
      <c r="P12" s="425" t="s">
        <v>19</v>
      </c>
      <c r="Q12" s="425" t="s">
        <v>19</v>
      </c>
      <c r="R12" s="425" t="s">
        <v>19</v>
      </c>
      <c r="S12" s="425" t="s">
        <v>19</v>
      </c>
      <c r="T12" s="425" t="s">
        <v>19</v>
      </c>
      <c r="U12" s="425" t="s">
        <v>19</v>
      </c>
      <c r="V12" s="425" t="s">
        <v>19</v>
      </c>
      <c r="W12" s="425" t="s">
        <v>19</v>
      </c>
      <c r="X12" s="425" t="s">
        <v>19</v>
      </c>
      <c r="Y12" s="426" t="s">
        <v>482</v>
      </c>
    </row>
    <row r="13" spans="1:25" ht="55.5" customHeight="1" x14ac:dyDescent="0.25">
      <c r="A13" s="120" t="s">
        <v>17</v>
      </c>
      <c r="B13" s="120" t="s">
        <v>2</v>
      </c>
      <c r="C13" s="441" t="s">
        <v>483</v>
      </c>
      <c r="D13" s="442" t="s">
        <v>290</v>
      </c>
      <c r="E13" s="366" t="s">
        <v>23</v>
      </c>
      <c r="F13" s="300" t="s">
        <v>31</v>
      </c>
      <c r="G13" s="440" t="s">
        <v>481</v>
      </c>
      <c r="H13" s="300" t="s">
        <v>31</v>
      </c>
      <c r="I13" s="300" t="s">
        <v>27</v>
      </c>
      <c r="J13" s="300" t="s">
        <v>27</v>
      </c>
      <c r="K13" s="422" t="s">
        <v>27</v>
      </c>
      <c r="L13" s="443" t="s">
        <v>19</v>
      </c>
      <c r="M13" s="444" t="s">
        <v>484</v>
      </c>
      <c r="N13" s="425" t="s">
        <v>19</v>
      </c>
      <c r="O13" s="425" t="s">
        <v>19</v>
      </c>
      <c r="P13" s="425" t="s">
        <v>19</v>
      </c>
      <c r="Q13" s="425" t="s">
        <v>19</v>
      </c>
      <c r="R13" s="425" t="s">
        <v>19</v>
      </c>
      <c r="S13" s="425" t="s">
        <v>19</v>
      </c>
      <c r="T13" s="425" t="s">
        <v>19</v>
      </c>
      <c r="U13" s="425" t="s">
        <v>19</v>
      </c>
      <c r="V13" s="425" t="s">
        <v>19</v>
      </c>
      <c r="W13" s="425" t="s">
        <v>19</v>
      </c>
      <c r="X13" s="425" t="s">
        <v>19</v>
      </c>
      <c r="Y13" s="426" t="s">
        <v>482</v>
      </c>
    </row>
    <row r="14" spans="1:25" ht="55.5" customHeight="1" x14ac:dyDescent="0.25">
      <c r="A14" s="120" t="s">
        <v>17</v>
      </c>
      <c r="B14" s="120" t="s">
        <v>2</v>
      </c>
      <c r="C14" s="303" t="s">
        <v>474</v>
      </c>
      <c r="D14" s="445" t="s">
        <v>25</v>
      </c>
      <c r="E14" s="122" t="s">
        <v>35</v>
      </c>
      <c r="F14" s="300" t="s">
        <v>31</v>
      </c>
      <c r="G14" s="300"/>
      <c r="H14" s="300" t="s">
        <v>27</v>
      </c>
      <c r="I14" s="300" t="s">
        <v>31</v>
      </c>
      <c r="J14" s="300" t="s">
        <v>27</v>
      </c>
      <c r="K14" s="422" t="s">
        <v>27</v>
      </c>
      <c r="L14" s="192" t="s">
        <v>485</v>
      </c>
      <c r="M14" s="126" t="s">
        <v>443</v>
      </c>
      <c r="N14" s="425" t="s">
        <v>457</v>
      </c>
      <c r="O14" s="425" t="s">
        <v>445</v>
      </c>
      <c r="P14" s="425" t="s">
        <v>458</v>
      </c>
      <c r="Q14" s="425" t="s">
        <v>31</v>
      </c>
      <c r="R14" s="425" t="s">
        <v>31</v>
      </c>
      <c r="S14" s="425" t="s">
        <v>31</v>
      </c>
      <c r="T14" s="425" t="s">
        <v>459</v>
      </c>
      <c r="U14" s="425" t="s">
        <v>31</v>
      </c>
      <c r="V14" s="425" t="s">
        <v>31</v>
      </c>
      <c r="W14" s="425" t="s">
        <v>31</v>
      </c>
      <c r="X14" s="425" t="s">
        <v>31</v>
      </c>
      <c r="Y14" s="425" t="s">
        <v>460</v>
      </c>
    </row>
    <row r="15" spans="1:25" ht="55.5" customHeight="1" x14ac:dyDescent="0.25">
      <c r="A15" s="120" t="s">
        <v>17</v>
      </c>
      <c r="B15" s="120" t="s">
        <v>2</v>
      </c>
      <c r="C15" s="303" t="s">
        <v>474</v>
      </c>
      <c r="D15" s="301" t="s">
        <v>486</v>
      </c>
      <c r="E15" s="446" t="s">
        <v>250</v>
      </c>
      <c r="F15" s="300" t="s">
        <v>31</v>
      </c>
      <c r="G15" s="300"/>
      <c r="H15" s="300" t="s">
        <v>31</v>
      </c>
      <c r="I15" s="300" t="s">
        <v>31</v>
      </c>
      <c r="J15" s="300" t="s">
        <v>27</v>
      </c>
      <c r="K15" s="422" t="s">
        <v>27</v>
      </c>
      <c r="L15" s="192" t="s">
        <v>485</v>
      </c>
      <c r="M15" s="126" t="s">
        <v>443</v>
      </c>
      <c r="N15" s="425" t="s">
        <v>457</v>
      </c>
      <c r="O15" s="425" t="s">
        <v>445</v>
      </c>
      <c r="P15" s="425" t="s">
        <v>458</v>
      </c>
      <c r="Q15" s="425" t="s">
        <v>31</v>
      </c>
      <c r="R15" s="425" t="s">
        <v>31</v>
      </c>
      <c r="S15" s="425" t="s">
        <v>31</v>
      </c>
      <c r="T15" s="425" t="s">
        <v>459</v>
      </c>
      <c r="U15" s="425" t="s">
        <v>31</v>
      </c>
      <c r="V15" s="425" t="s">
        <v>31</v>
      </c>
      <c r="W15" s="425" t="s">
        <v>31</v>
      </c>
      <c r="X15" s="425" t="s">
        <v>31</v>
      </c>
      <c r="Y15" s="425" t="s">
        <v>460</v>
      </c>
    </row>
    <row r="16" spans="1:25" ht="82.5" customHeight="1" x14ac:dyDescent="0.25">
      <c r="A16" s="120" t="s">
        <v>17</v>
      </c>
      <c r="B16" s="120" t="s">
        <v>2</v>
      </c>
      <c r="C16" s="303" t="s">
        <v>474</v>
      </c>
      <c r="D16" s="301" t="s">
        <v>486</v>
      </c>
      <c r="E16" s="446" t="s">
        <v>121</v>
      </c>
      <c r="F16" s="300" t="s">
        <v>31</v>
      </c>
      <c r="G16" s="153" t="s">
        <v>487</v>
      </c>
      <c r="H16" s="300" t="s">
        <v>31</v>
      </c>
      <c r="I16" s="300" t="s">
        <v>27</v>
      </c>
      <c r="J16" s="300" t="s">
        <v>27</v>
      </c>
      <c r="K16" s="422" t="s">
        <v>27</v>
      </c>
      <c r="L16" s="193" t="s">
        <v>488</v>
      </c>
      <c r="M16" s="126" t="s">
        <v>443</v>
      </c>
      <c r="N16" s="425" t="s">
        <v>457</v>
      </c>
      <c r="O16" s="425" t="s">
        <v>445</v>
      </c>
      <c r="P16" s="425" t="s">
        <v>458</v>
      </c>
      <c r="Q16" s="425" t="s">
        <v>31</v>
      </c>
      <c r="R16" s="425" t="s">
        <v>31</v>
      </c>
      <c r="S16" s="425" t="s">
        <v>31</v>
      </c>
      <c r="T16" s="425" t="s">
        <v>459</v>
      </c>
      <c r="U16" s="425" t="s">
        <v>31</v>
      </c>
      <c r="V16" s="425" t="s">
        <v>31</v>
      </c>
      <c r="W16" s="425" t="s">
        <v>31</v>
      </c>
      <c r="X16" s="425" t="s">
        <v>31</v>
      </c>
      <c r="Y16" s="425" t="s">
        <v>460</v>
      </c>
    </row>
    <row r="17" spans="1:25" ht="55.5" customHeight="1" x14ac:dyDescent="0.25">
      <c r="A17" s="120" t="s">
        <v>17</v>
      </c>
      <c r="B17" s="120" t="s">
        <v>2</v>
      </c>
      <c r="C17" s="303" t="s">
        <v>474</v>
      </c>
      <c r="D17" s="301" t="s">
        <v>486</v>
      </c>
      <c r="E17" s="446" t="s">
        <v>489</v>
      </c>
      <c r="F17" s="300" t="s">
        <v>31</v>
      </c>
      <c r="G17" s="440" t="s">
        <v>490</v>
      </c>
      <c r="H17" s="300" t="s">
        <v>31</v>
      </c>
      <c r="I17" s="300" t="s">
        <v>27</v>
      </c>
      <c r="J17" s="300" t="s">
        <v>27</v>
      </c>
      <c r="K17" s="422" t="s">
        <v>27</v>
      </c>
      <c r="L17" s="193" t="s">
        <v>488</v>
      </c>
      <c r="M17" s="126" t="s">
        <v>443</v>
      </c>
      <c r="N17" s="425" t="s">
        <v>19</v>
      </c>
      <c r="O17" s="425" t="s">
        <v>19</v>
      </c>
      <c r="P17" s="425" t="s">
        <v>19</v>
      </c>
      <c r="Q17" s="425" t="s">
        <v>19</v>
      </c>
      <c r="R17" s="425" t="s">
        <v>19</v>
      </c>
      <c r="S17" s="425" t="s">
        <v>19</v>
      </c>
      <c r="T17" s="425" t="s">
        <v>19</v>
      </c>
      <c r="U17" s="425" t="s">
        <v>19</v>
      </c>
      <c r="V17" s="425" t="s">
        <v>19</v>
      </c>
      <c r="W17" s="425" t="s">
        <v>19</v>
      </c>
      <c r="X17" s="425" t="s">
        <v>19</v>
      </c>
      <c r="Y17" s="425" t="s">
        <v>491</v>
      </c>
    </row>
  </sheetData>
  <autoFilter ref="A4:Y17" xr:uid="{00000000-0009-0000-0000-000003000000}"/>
  <pageMargins left="0.7" right="0.7" top="0.75" bottom="0.75"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68"/>
  <sheetViews>
    <sheetView topLeftCell="A20" zoomScale="70" zoomScaleNormal="70" workbookViewId="0">
      <selection activeCell="A41" sqref="A41"/>
    </sheetView>
  </sheetViews>
  <sheetFormatPr defaultColWidth="9.33203125" defaultRowHeight="13.8" x14ac:dyDescent="0.25"/>
  <cols>
    <col min="1" max="1" width="6.6640625" style="36" customWidth="1"/>
    <col min="2" max="2" width="10.6640625" style="36" customWidth="1"/>
    <col min="3" max="3" width="12" style="36" customWidth="1"/>
    <col min="4" max="4" width="13.44140625" style="36" bestFit="1" customWidth="1"/>
    <col min="5" max="5" width="13.44140625" style="36" customWidth="1"/>
    <col min="6" max="6" width="11.33203125" style="36" customWidth="1"/>
    <col min="7" max="7" width="10.33203125" style="36" customWidth="1"/>
    <col min="8" max="8" width="20.44140625" style="36" customWidth="1"/>
    <col min="9" max="9" width="11" style="36" customWidth="1"/>
    <col min="10" max="10" width="12.44140625" style="36" customWidth="1"/>
    <col min="11" max="11" width="19.44140625" style="36" customWidth="1"/>
    <col min="12" max="12" width="13.44140625" style="36" customWidth="1"/>
    <col min="13" max="13" width="10.6640625" style="36" customWidth="1"/>
    <col min="14" max="14" width="11" style="36" customWidth="1"/>
    <col min="15" max="15" width="52.6640625" style="36" customWidth="1"/>
    <col min="16" max="16" width="14.33203125" style="36" customWidth="1"/>
    <col min="17" max="17" width="13.33203125" style="36" customWidth="1"/>
    <col min="18" max="18" width="85.44140625" style="36" customWidth="1"/>
    <col min="19" max="19" width="37.44140625" style="36" customWidth="1"/>
    <col min="20" max="20" width="10.33203125" style="161" bestFit="1" customWidth="1"/>
    <col min="21" max="21" width="125" style="158" customWidth="1"/>
    <col min="22" max="16384" width="9.33203125" style="36"/>
  </cols>
  <sheetData>
    <row r="1" spans="1:21" s="7" customFormat="1" ht="14.4" thickBot="1" x14ac:dyDescent="0.3">
      <c r="A1" s="10" t="s">
        <v>492</v>
      </c>
      <c r="S1" s="11"/>
      <c r="T1" s="162"/>
      <c r="U1" s="163"/>
    </row>
    <row r="2" spans="1:21" s="7" customFormat="1" ht="13.2" x14ac:dyDescent="0.25">
      <c r="A2" s="12"/>
      <c r="S2" s="11"/>
      <c r="T2" s="159" t="s">
        <v>1</v>
      </c>
      <c r="U2" s="156" t="s">
        <v>2</v>
      </c>
    </row>
    <row r="3" spans="1:21" s="7" customFormat="1" thickBot="1" x14ac:dyDescent="0.3">
      <c r="A3" s="13"/>
      <c r="S3" s="11"/>
      <c r="T3" s="447" t="s">
        <v>3</v>
      </c>
      <c r="U3" s="448">
        <v>2021</v>
      </c>
    </row>
    <row r="4" spans="1:21" s="14" customFormat="1" ht="59.25" customHeight="1" x14ac:dyDescent="0.3">
      <c r="A4" s="183" t="s">
        <v>4</v>
      </c>
      <c r="B4" s="183" t="s">
        <v>493</v>
      </c>
      <c r="C4" s="183" t="s">
        <v>494</v>
      </c>
      <c r="D4" s="184" t="s">
        <v>8</v>
      </c>
      <c r="E4" s="184" t="s">
        <v>6</v>
      </c>
      <c r="F4" s="183" t="s">
        <v>495</v>
      </c>
      <c r="G4" s="183" t="s">
        <v>425</v>
      </c>
      <c r="H4" s="184" t="s">
        <v>496</v>
      </c>
      <c r="I4" s="184" t="s">
        <v>497</v>
      </c>
      <c r="J4" s="185" t="s">
        <v>498</v>
      </c>
      <c r="K4" s="186" t="s">
        <v>499</v>
      </c>
      <c r="L4" s="186" t="s">
        <v>500</v>
      </c>
      <c r="M4" s="185" t="s">
        <v>501</v>
      </c>
      <c r="N4" s="185" t="s">
        <v>277</v>
      </c>
      <c r="O4" s="183" t="s">
        <v>15</v>
      </c>
      <c r="P4" s="187" t="s">
        <v>502</v>
      </c>
      <c r="Q4" s="188" t="s">
        <v>503</v>
      </c>
      <c r="R4" s="187" t="s">
        <v>504</v>
      </c>
      <c r="S4" s="189" t="s">
        <v>505</v>
      </c>
      <c r="T4" s="187" t="s">
        <v>506</v>
      </c>
      <c r="U4" s="190" t="s">
        <v>507</v>
      </c>
    </row>
    <row r="5" spans="1:21" s="7" customFormat="1" ht="49.2" customHeight="1" x14ac:dyDescent="0.25">
      <c r="A5" s="120" t="s">
        <v>17</v>
      </c>
      <c r="B5" s="130" t="s">
        <v>2</v>
      </c>
      <c r="C5" s="131" t="s">
        <v>88</v>
      </c>
      <c r="D5" s="131" t="s">
        <v>25</v>
      </c>
      <c r="E5" s="133" t="s">
        <v>42</v>
      </c>
      <c r="F5" s="132" t="s">
        <v>31</v>
      </c>
      <c r="G5" s="131"/>
      <c r="H5" s="130" t="s">
        <v>508</v>
      </c>
      <c r="I5" s="130" t="s">
        <v>509</v>
      </c>
      <c r="J5" s="130" t="s">
        <v>510</v>
      </c>
      <c r="K5" s="130" t="s">
        <v>511</v>
      </c>
      <c r="L5" s="132" t="s">
        <v>512</v>
      </c>
      <c r="M5" s="132">
        <v>28</v>
      </c>
      <c r="N5" s="131" t="s">
        <v>513</v>
      </c>
      <c r="O5" s="134" t="s">
        <v>514</v>
      </c>
      <c r="P5" s="240">
        <v>19</v>
      </c>
      <c r="Q5" s="15">
        <f>P5*100/M5</f>
        <v>67.857142857142861</v>
      </c>
      <c r="R5" s="241" t="s">
        <v>515</v>
      </c>
      <c r="S5" s="237" t="s">
        <v>516</v>
      </c>
      <c r="T5" s="242" t="s">
        <v>31</v>
      </c>
      <c r="U5" s="243"/>
    </row>
    <row r="6" spans="1:21" s="7" customFormat="1" ht="24.75" customHeight="1" x14ac:dyDescent="0.25">
      <c r="A6" s="120" t="s">
        <v>17</v>
      </c>
      <c r="B6" s="130" t="s">
        <v>2</v>
      </c>
      <c r="C6" s="131" t="s">
        <v>88</v>
      </c>
      <c r="D6" s="449" t="s">
        <v>25</v>
      </c>
      <c r="E6" s="450" t="s">
        <v>42</v>
      </c>
      <c r="F6" s="451" t="s">
        <v>31</v>
      </c>
      <c r="G6" s="449"/>
      <c r="H6" s="130" t="s">
        <v>508</v>
      </c>
      <c r="I6" s="452" t="s">
        <v>517</v>
      </c>
      <c r="J6" s="452" t="s">
        <v>510</v>
      </c>
      <c r="K6" s="452" t="s">
        <v>518</v>
      </c>
      <c r="L6" s="451" t="s">
        <v>519</v>
      </c>
      <c r="M6" s="451">
        <v>1</v>
      </c>
      <c r="N6" s="131" t="s">
        <v>513</v>
      </c>
      <c r="O6" s="134" t="s">
        <v>514</v>
      </c>
      <c r="P6" s="233">
        <v>1</v>
      </c>
      <c r="Q6" s="15">
        <f>P6*100/M6</f>
        <v>100</v>
      </c>
      <c r="R6" s="236"/>
      <c r="S6" s="236" t="s">
        <v>520</v>
      </c>
      <c r="T6" s="244" t="s">
        <v>31</v>
      </c>
      <c r="U6" s="245"/>
    </row>
    <row r="7" spans="1:21" s="7" customFormat="1" ht="24.75" customHeight="1" x14ac:dyDescent="0.25">
      <c r="A7" s="120" t="s">
        <v>17</v>
      </c>
      <c r="B7" s="130" t="s">
        <v>2</v>
      </c>
      <c r="C7" s="131" t="s">
        <v>88</v>
      </c>
      <c r="D7" s="449" t="s">
        <v>25</v>
      </c>
      <c r="E7" s="450" t="s">
        <v>42</v>
      </c>
      <c r="F7" s="451" t="s">
        <v>31</v>
      </c>
      <c r="G7" s="449"/>
      <c r="H7" s="130" t="s">
        <v>508</v>
      </c>
      <c r="I7" s="452" t="s">
        <v>521</v>
      </c>
      <c r="J7" s="452" t="s">
        <v>510</v>
      </c>
      <c r="K7" s="452" t="s">
        <v>522</v>
      </c>
      <c r="L7" s="451" t="s">
        <v>523</v>
      </c>
      <c r="M7" s="451">
        <v>1</v>
      </c>
      <c r="N7" s="131" t="s">
        <v>513</v>
      </c>
      <c r="O7" s="134" t="s">
        <v>514</v>
      </c>
      <c r="P7" s="233">
        <v>1</v>
      </c>
      <c r="Q7" s="15">
        <f t="shared" ref="Q7:Q15" si="0">P7*100/M7</f>
        <v>100</v>
      </c>
      <c r="R7" s="236"/>
      <c r="S7" s="236" t="s">
        <v>524</v>
      </c>
      <c r="T7" s="244" t="s">
        <v>31</v>
      </c>
      <c r="U7" s="453"/>
    </row>
    <row r="8" spans="1:21" s="7" customFormat="1" ht="24.75" customHeight="1" x14ac:dyDescent="0.25">
      <c r="A8" s="120" t="s">
        <v>17</v>
      </c>
      <c r="B8" s="130" t="s">
        <v>2</v>
      </c>
      <c r="C8" s="131" t="s">
        <v>88</v>
      </c>
      <c r="D8" s="131" t="s">
        <v>25</v>
      </c>
      <c r="E8" s="133" t="s">
        <v>42</v>
      </c>
      <c r="F8" s="132" t="s">
        <v>31</v>
      </c>
      <c r="G8" s="131"/>
      <c r="H8" s="130" t="s">
        <v>525</v>
      </c>
      <c r="I8" s="130" t="s">
        <v>509</v>
      </c>
      <c r="J8" s="130" t="s">
        <v>510</v>
      </c>
      <c r="K8" s="130" t="s">
        <v>511</v>
      </c>
      <c r="L8" s="132" t="s">
        <v>512</v>
      </c>
      <c r="M8" s="132">
        <v>11</v>
      </c>
      <c r="N8" s="131" t="s">
        <v>513</v>
      </c>
      <c r="O8" s="134" t="s">
        <v>514</v>
      </c>
      <c r="P8" s="454">
        <v>10</v>
      </c>
      <c r="Q8" s="15">
        <f t="shared" si="0"/>
        <v>90.909090909090907</v>
      </c>
      <c r="R8" s="246" t="s">
        <v>526</v>
      </c>
      <c r="S8" s="236" t="s">
        <v>516</v>
      </c>
      <c r="T8" s="244" t="s">
        <v>31</v>
      </c>
      <c r="U8" s="453"/>
    </row>
    <row r="9" spans="1:21" s="7" customFormat="1" ht="24.75" customHeight="1" x14ac:dyDescent="0.25">
      <c r="A9" s="120" t="s">
        <v>17</v>
      </c>
      <c r="B9" s="130" t="s">
        <v>2</v>
      </c>
      <c r="C9" s="131" t="s">
        <v>88</v>
      </c>
      <c r="D9" s="131" t="s">
        <v>25</v>
      </c>
      <c r="E9" s="133" t="s">
        <v>42</v>
      </c>
      <c r="F9" s="132" t="s">
        <v>31</v>
      </c>
      <c r="G9" s="449"/>
      <c r="H9" s="130" t="s">
        <v>525</v>
      </c>
      <c r="I9" s="452" t="s">
        <v>521</v>
      </c>
      <c r="J9" s="452" t="s">
        <v>510</v>
      </c>
      <c r="K9" s="452" t="s">
        <v>522</v>
      </c>
      <c r="L9" s="451" t="s">
        <v>523</v>
      </c>
      <c r="M9" s="451">
        <v>1</v>
      </c>
      <c r="N9" s="131" t="s">
        <v>513</v>
      </c>
      <c r="O9" s="134" t="s">
        <v>514</v>
      </c>
      <c r="P9" s="454">
        <v>1</v>
      </c>
      <c r="Q9" s="15">
        <f t="shared" si="0"/>
        <v>100</v>
      </c>
      <c r="R9" s="236"/>
      <c r="S9" s="236" t="s">
        <v>524</v>
      </c>
      <c r="T9" s="244" t="s">
        <v>31</v>
      </c>
      <c r="U9" s="453"/>
    </row>
    <row r="10" spans="1:21" s="7" customFormat="1" ht="24.75" customHeight="1" x14ac:dyDescent="0.25">
      <c r="A10" s="120" t="s">
        <v>17</v>
      </c>
      <c r="B10" s="130" t="s">
        <v>2</v>
      </c>
      <c r="C10" s="131" t="s">
        <v>88</v>
      </c>
      <c r="D10" s="131" t="s">
        <v>25</v>
      </c>
      <c r="E10" s="133" t="s">
        <v>42</v>
      </c>
      <c r="F10" s="132" t="s">
        <v>31</v>
      </c>
      <c r="G10" s="449"/>
      <c r="H10" s="130" t="s">
        <v>525</v>
      </c>
      <c r="I10" s="452" t="s">
        <v>517</v>
      </c>
      <c r="J10" s="452" t="s">
        <v>510</v>
      </c>
      <c r="K10" s="452" t="s">
        <v>518</v>
      </c>
      <c r="L10" s="451" t="s">
        <v>519</v>
      </c>
      <c r="M10" s="451">
        <v>1</v>
      </c>
      <c r="N10" s="131" t="s">
        <v>513</v>
      </c>
      <c r="O10" s="134" t="s">
        <v>514</v>
      </c>
      <c r="P10" s="233">
        <v>1</v>
      </c>
      <c r="Q10" s="15">
        <f t="shared" si="0"/>
        <v>100</v>
      </c>
      <c r="R10" s="236"/>
      <c r="S10" s="236" t="s">
        <v>520</v>
      </c>
      <c r="T10" s="244" t="s">
        <v>31</v>
      </c>
      <c r="U10" s="453"/>
    </row>
    <row r="11" spans="1:21" s="7" customFormat="1" ht="50.1" customHeight="1" x14ac:dyDescent="0.25">
      <c r="A11" s="120" t="s">
        <v>17</v>
      </c>
      <c r="B11" s="130" t="s">
        <v>2</v>
      </c>
      <c r="C11" s="131" t="s">
        <v>88</v>
      </c>
      <c r="D11" s="131" t="s">
        <v>25</v>
      </c>
      <c r="E11" s="133" t="s">
        <v>42</v>
      </c>
      <c r="F11" s="132" t="s">
        <v>31</v>
      </c>
      <c r="G11" s="131"/>
      <c r="H11" s="130" t="s">
        <v>527</v>
      </c>
      <c r="I11" s="130" t="s">
        <v>509</v>
      </c>
      <c r="J11" s="130" t="s">
        <v>510</v>
      </c>
      <c r="K11" s="130" t="s">
        <v>511</v>
      </c>
      <c r="L11" s="132" t="s">
        <v>512</v>
      </c>
      <c r="M11" s="132">
        <v>19</v>
      </c>
      <c r="N11" s="131" t="s">
        <v>513</v>
      </c>
      <c r="O11" s="134" t="s">
        <v>514</v>
      </c>
      <c r="P11" s="233">
        <v>20</v>
      </c>
      <c r="Q11" s="15">
        <f t="shared" si="0"/>
        <v>105.26315789473684</v>
      </c>
      <c r="R11" s="236" t="s">
        <v>528</v>
      </c>
      <c r="S11" s="236" t="s">
        <v>516</v>
      </c>
      <c r="T11" s="244" t="s">
        <v>31</v>
      </c>
      <c r="U11" s="453" t="s">
        <v>529</v>
      </c>
    </row>
    <row r="12" spans="1:21" s="7" customFormat="1" ht="24.75" customHeight="1" x14ac:dyDescent="0.25">
      <c r="A12" s="120" t="s">
        <v>17</v>
      </c>
      <c r="B12" s="130" t="s">
        <v>2</v>
      </c>
      <c r="C12" s="131" t="s">
        <v>88</v>
      </c>
      <c r="D12" s="131" t="s">
        <v>25</v>
      </c>
      <c r="E12" s="133" t="s">
        <v>42</v>
      </c>
      <c r="F12" s="132" t="s">
        <v>31</v>
      </c>
      <c r="G12" s="449"/>
      <c r="H12" s="130" t="s">
        <v>527</v>
      </c>
      <c r="I12" s="452" t="s">
        <v>517</v>
      </c>
      <c r="J12" s="452" t="s">
        <v>510</v>
      </c>
      <c r="K12" s="452" t="s">
        <v>518</v>
      </c>
      <c r="L12" s="451" t="s">
        <v>519</v>
      </c>
      <c r="M12" s="451">
        <v>1</v>
      </c>
      <c r="N12" s="131" t="s">
        <v>513</v>
      </c>
      <c r="O12" s="134" t="s">
        <v>514</v>
      </c>
      <c r="P12" s="454">
        <v>1</v>
      </c>
      <c r="Q12" s="15">
        <f t="shared" si="0"/>
        <v>100</v>
      </c>
      <c r="R12" s="236"/>
      <c r="S12" s="236" t="s">
        <v>520</v>
      </c>
      <c r="T12" s="244" t="s">
        <v>31</v>
      </c>
      <c r="U12" s="453"/>
    </row>
    <row r="13" spans="1:21" s="7" customFormat="1" ht="24.75" customHeight="1" thickBot="1" x14ac:dyDescent="0.3">
      <c r="A13" s="120" t="s">
        <v>17</v>
      </c>
      <c r="B13" s="130" t="s">
        <v>2</v>
      </c>
      <c r="C13" s="131" t="s">
        <v>88</v>
      </c>
      <c r="D13" s="131" t="s">
        <v>25</v>
      </c>
      <c r="E13" s="133" t="s">
        <v>42</v>
      </c>
      <c r="F13" s="132" t="s">
        <v>31</v>
      </c>
      <c r="G13" s="449"/>
      <c r="H13" s="130" t="s">
        <v>527</v>
      </c>
      <c r="I13" s="452" t="s">
        <v>521</v>
      </c>
      <c r="J13" s="452" t="s">
        <v>510</v>
      </c>
      <c r="K13" s="452" t="s">
        <v>522</v>
      </c>
      <c r="L13" s="451" t="s">
        <v>523</v>
      </c>
      <c r="M13" s="451">
        <v>1</v>
      </c>
      <c r="N13" s="131" t="s">
        <v>513</v>
      </c>
      <c r="O13" s="134" t="s">
        <v>514</v>
      </c>
      <c r="P13" s="454">
        <v>1</v>
      </c>
      <c r="Q13" s="15">
        <f t="shared" si="0"/>
        <v>100</v>
      </c>
      <c r="R13" s="236"/>
      <c r="S13" s="236" t="s">
        <v>524</v>
      </c>
      <c r="T13" s="244" t="s">
        <v>31</v>
      </c>
      <c r="U13" s="453"/>
    </row>
    <row r="14" spans="1:21" s="7" customFormat="1" ht="40.200000000000003" customHeight="1" x14ac:dyDescent="0.25">
      <c r="A14" s="120" t="s">
        <v>17</v>
      </c>
      <c r="B14" s="130" t="s">
        <v>2</v>
      </c>
      <c r="C14" s="131" t="s">
        <v>88</v>
      </c>
      <c r="D14" s="131" t="s">
        <v>25</v>
      </c>
      <c r="E14" s="133" t="s">
        <v>42</v>
      </c>
      <c r="F14" s="132" t="s">
        <v>31</v>
      </c>
      <c r="G14" s="449"/>
      <c r="H14" s="455" t="s">
        <v>530</v>
      </c>
      <c r="I14" s="130" t="s">
        <v>509</v>
      </c>
      <c r="J14" s="130" t="s">
        <v>510</v>
      </c>
      <c r="K14" s="456" t="s">
        <v>511</v>
      </c>
      <c r="L14" s="451" t="s">
        <v>512</v>
      </c>
      <c r="M14" s="456">
        <v>198</v>
      </c>
      <c r="N14" s="449" t="s">
        <v>513</v>
      </c>
      <c r="O14" s="457" t="s">
        <v>531</v>
      </c>
      <c r="P14" s="454">
        <v>157</v>
      </c>
      <c r="Q14" s="15">
        <f t="shared" si="0"/>
        <v>79.292929292929287</v>
      </c>
      <c r="R14" s="247" t="s">
        <v>532</v>
      </c>
      <c r="S14" s="236" t="s">
        <v>516</v>
      </c>
      <c r="T14" s="244" t="s">
        <v>31</v>
      </c>
      <c r="U14" s="453" t="s">
        <v>533</v>
      </c>
    </row>
    <row r="15" spans="1:21" s="7" customFormat="1" ht="24.75" customHeight="1" x14ac:dyDescent="0.25">
      <c r="A15" s="120" t="s">
        <v>17</v>
      </c>
      <c r="B15" s="130" t="s">
        <v>2</v>
      </c>
      <c r="C15" s="131" t="s">
        <v>88</v>
      </c>
      <c r="D15" s="131" t="s">
        <v>25</v>
      </c>
      <c r="E15" s="133" t="s">
        <v>42</v>
      </c>
      <c r="F15" s="132" t="s">
        <v>31</v>
      </c>
      <c r="G15" s="449"/>
      <c r="H15" s="452" t="s">
        <v>534</v>
      </c>
      <c r="I15" s="452" t="s">
        <v>521</v>
      </c>
      <c r="J15" s="452" t="s">
        <v>510</v>
      </c>
      <c r="K15" s="452" t="s">
        <v>522</v>
      </c>
      <c r="L15" s="451" t="s">
        <v>523</v>
      </c>
      <c r="M15" s="451">
        <v>1</v>
      </c>
      <c r="N15" s="131" t="s">
        <v>513</v>
      </c>
      <c r="O15" s="458"/>
      <c r="P15" s="233">
        <v>1</v>
      </c>
      <c r="Q15" s="15">
        <f t="shared" si="0"/>
        <v>100</v>
      </c>
      <c r="R15" s="236"/>
      <c r="S15" s="236" t="s">
        <v>524</v>
      </c>
      <c r="T15" s="244" t="s">
        <v>31</v>
      </c>
      <c r="U15" s="453"/>
    </row>
    <row r="16" spans="1:21" ht="24.75" customHeight="1" x14ac:dyDescent="0.25">
      <c r="A16" s="120" t="s">
        <v>17</v>
      </c>
      <c r="B16" s="130" t="s">
        <v>2</v>
      </c>
      <c r="C16" s="131" t="s">
        <v>88</v>
      </c>
      <c r="D16" s="131" t="s">
        <v>25</v>
      </c>
      <c r="E16" s="133" t="s">
        <v>42</v>
      </c>
      <c r="F16" s="132" t="s">
        <v>31</v>
      </c>
      <c r="G16" s="449"/>
      <c r="H16" s="455" t="s">
        <v>530</v>
      </c>
      <c r="I16" s="130" t="s">
        <v>517</v>
      </c>
      <c r="J16" s="130" t="s">
        <v>510</v>
      </c>
      <c r="K16" s="456" t="s">
        <v>518</v>
      </c>
      <c r="L16" s="451" t="s">
        <v>519</v>
      </c>
      <c r="M16" s="456">
        <v>2</v>
      </c>
      <c r="N16" s="449" t="s">
        <v>513</v>
      </c>
      <c r="O16" s="457" t="s">
        <v>535</v>
      </c>
      <c r="P16" s="233">
        <v>2</v>
      </c>
      <c r="Q16" s="15">
        <f t="shared" ref="Q16:Q40" si="1">P16*100/M16</f>
        <v>100</v>
      </c>
      <c r="R16" s="236"/>
      <c r="S16" s="236" t="s">
        <v>520</v>
      </c>
      <c r="T16" s="244" t="s">
        <v>31</v>
      </c>
      <c r="U16" s="453"/>
    </row>
    <row r="17" spans="1:21" ht="24.75" customHeight="1" x14ac:dyDescent="0.25">
      <c r="A17" s="459" t="s">
        <v>17</v>
      </c>
      <c r="B17" s="130" t="s">
        <v>2</v>
      </c>
      <c r="C17" s="131" t="s">
        <v>88</v>
      </c>
      <c r="D17" s="449" t="s">
        <v>25</v>
      </c>
      <c r="E17" s="450" t="s">
        <v>42</v>
      </c>
      <c r="F17" s="451" t="s">
        <v>31</v>
      </c>
      <c r="G17" s="460"/>
      <c r="H17" s="456" t="s">
        <v>536</v>
      </c>
      <c r="I17" s="452" t="s">
        <v>521</v>
      </c>
      <c r="J17" s="452" t="s">
        <v>537</v>
      </c>
      <c r="K17" s="456" t="s">
        <v>538</v>
      </c>
      <c r="L17" s="456" t="s">
        <v>539</v>
      </c>
      <c r="M17" s="456" t="s">
        <v>19</v>
      </c>
      <c r="N17" s="449" t="s">
        <v>513</v>
      </c>
      <c r="O17" s="458" t="s">
        <v>393</v>
      </c>
      <c r="P17" s="233" t="s">
        <v>19</v>
      </c>
      <c r="Q17" s="15" t="s">
        <v>19</v>
      </c>
      <c r="R17" s="236" t="s">
        <v>19</v>
      </c>
      <c r="S17" s="236" t="s">
        <v>540</v>
      </c>
      <c r="T17" s="244" t="s">
        <v>31</v>
      </c>
      <c r="U17" s="453" t="s">
        <v>541</v>
      </c>
    </row>
    <row r="18" spans="1:21" ht="24.75" customHeight="1" x14ac:dyDescent="0.25">
      <c r="A18" s="459" t="s">
        <v>17</v>
      </c>
      <c r="B18" s="130" t="s">
        <v>2</v>
      </c>
      <c r="C18" s="131" t="s">
        <v>88</v>
      </c>
      <c r="D18" s="449" t="s">
        <v>25</v>
      </c>
      <c r="E18" s="450" t="s">
        <v>42</v>
      </c>
      <c r="F18" s="451" t="s">
        <v>31</v>
      </c>
      <c r="G18" s="460"/>
      <c r="H18" s="456" t="s">
        <v>542</v>
      </c>
      <c r="I18" s="452" t="s">
        <v>521</v>
      </c>
      <c r="J18" s="452" t="s">
        <v>537</v>
      </c>
      <c r="K18" s="456" t="s">
        <v>538</v>
      </c>
      <c r="L18" s="456" t="s">
        <v>539</v>
      </c>
      <c r="M18" s="456" t="s">
        <v>19</v>
      </c>
      <c r="N18" s="449" t="s">
        <v>513</v>
      </c>
      <c r="O18" s="458" t="s">
        <v>393</v>
      </c>
      <c r="P18" s="233" t="s">
        <v>19</v>
      </c>
      <c r="Q18" s="15" t="s">
        <v>19</v>
      </c>
      <c r="R18" s="236" t="s">
        <v>19</v>
      </c>
      <c r="S18" s="236" t="s">
        <v>540</v>
      </c>
      <c r="T18" s="244" t="s">
        <v>31</v>
      </c>
      <c r="U18" s="453" t="s">
        <v>541</v>
      </c>
    </row>
    <row r="19" spans="1:21" ht="24.75" customHeight="1" x14ac:dyDescent="0.25">
      <c r="A19" s="459" t="s">
        <v>17</v>
      </c>
      <c r="B19" s="130" t="s">
        <v>2</v>
      </c>
      <c r="C19" s="131" t="s">
        <v>88</v>
      </c>
      <c r="D19" s="449" t="s">
        <v>25</v>
      </c>
      <c r="E19" s="450" t="s">
        <v>42</v>
      </c>
      <c r="F19" s="451" t="s">
        <v>31</v>
      </c>
      <c r="G19" s="460"/>
      <c r="H19" s="456" t="s">
        <v>543</v>
      </c>
      <c r="I19" s="456" t="s">
        <v>521</v>
      </c>
      <c r="J19" s="456" t="s">
        <v>537</v>
      </c>
      <c r="K19" s="456" t="s">
        <v>538</v>
      </c>
      <c r="L19" s="456" t="s">
        <v>539</v>
      </c>
      <c r="M19" s="456" t="s">
        <v>19</v>
      </c>
      <c r="N19" s="449" t="s">
        <v>513</v>
      </c>
      <c r="O19" s="458" t="s">
        <v>393</v>
      </c>
      <c r="P19" s="233" t="s">
        <v>19</v>
      </c>
      <c r="Q19" s="15" t="s">
        <v>19</v>
      </c>
      <c r="R19" s="236" t="s">
        <v>19</v>
      </c>
      <c r="S19" s="236" t="s">
        <v>540</v>
      </c>
      <c r="T19" s="244" t="s">
        <v>31</v>
      </c>
      <c r="U19" s="453" t="s">
        <v>541</v>
      </c>
    </row>
    <row r="20" spans="1:21" ht="24.75" customHeight="1" x14ac:dyDescent="0.25">
      <c r="A20" s="120" t="s">
        <v>17</v>
      </c>
      <c r="B20" s="130" t="s">
        <v>2</v>
      </c>
      <c r="C20" s="449" t="s">
        <v>544</v>
      </c>
      <c r="D20" s="131" t="s">
        <v>545</v>
      </c>
      <c r="E20" s="133" t="s">
        <v>42</v>
      </c>
      <c r="F20" s="132" t="s">
        <v>31</v>
      </c>
      <c r="G20" s="449"/>
      <c r="H20" s="456" t="s">
        <v>546</v>
      </c>
      <c r="I20" s="452" t="s">
        <v>509</v>
      </c>
      <c r="J20" s="130" t="s">
        <v>510</v>
      </c>
      <c r="K20" s="456" t="s">
        <v>511</v>
      </c>
      <c r="L20" s="451" t="s">
        <v>512</v>
      </c>
      <c r="M20" s="456">
        <v>8</v>
      </c>
      <c r="N20" s="449" t="s">
        <v>513</v>
      </c>
      <c r="O20" s="457"/>
      <c r="P20" s="233">
        <v>8</v>
      </c>
      <c r="Q20" s="15">
        <f t="shared" si="1"/>
        <v>100</v>
      </c>
      <c r="R20" s="236"/>
      <c r="S20" s="236" t="s">
        <v>524</v>
      </c>
      <c r="T20" s="244" t="s">
        <v>31</v>
      </c>
      <c r="U20" s="461"/>
    </row>
    <row r="21" spans="1:21" ht="24.75" customHeight="1" x14ac:dyDescent="0.25">
      <c r="A21" s="120" t="s">
        <v>17</v>
      </c>
      <c r="B21" s="130" t="s">
        <v>2</v>
      </c>
      <c r="C21" s="449" t="s">
        <v>544</v>
      </c>
      <c r="D21" s="131" t="s">
        <v>545</v>
      </c>
      <c r="E21" s="133" t="s">
        <v>42</v>
      </c>
      <c r="F21" s="132" t="s">
        <v>31</v>
      </c>
      <c r="G21" s="449"/>
      <c r="H21" s="456" t="s">
        <v>546</v>
      </c>
      <c r="I21" s="452" t="s">
        <v>517</v>
      </c>
      <c r="J21" s="130" t="s">
        <v>510</v>
      </c>
      <c r="K21" s="452" t="s">
        <v>518</v>
      </c>
      <c r="L21" s="451" t="s">
        <v>519</v>
      </c>
      <c r="M21" s="456">
        <v>1</v>
      </c>
      <c r="N21" s="449" t="s">
        <v>513</v>
      </c>
      <c r="O21" s="134" t="s">
        <v>514</v>
      </c>
      <c r="P21" s="233">
        <v>1</v>
      </c>
      <c r="Q21" s="15">
        <f t="shared" si="1"/>
        <v>100</v>
      </c>
      <c r="R21" s="236"/>
      <c r="S21" s="236" t="s">
        <v>520</v>
      </c>
      <c r="T21" s="244" t="s">
        <v>31</v>
      </c>
      <c r="U21" s="461"/>
    </row>
    <row r="22" spans="1:21" ht="24.75" customHeight="1" x14ac:dyDescent="0.25">
      <c r="A22" s="120" t="s">
        <v>17</v>
      </c>
      <c r="B22" s="130" t="s">
        <v>2</v>
      </c>
      <c r="C22" s="449" t="s">
        <v>544</v>
      </c>
      <c r="D22" s="131" t="s">
        <v>545</v>
      </c>
      <c r="E22" s="133" t="s">
        <v>42</v>
      </c>
      <c r="F22" s="132" t="s">
        <v>31</v>
      </c>
      <c r="G22" s="449"/>
      <c r="H22" s="456" t="s">
        <v>546</v>
      </c>
      <c r="I22" s="452" t="s">
        <v>521</v>
      </c>
      <c r="J22" s="130" t="s">
        <v>510</v>
      </c>
      <c r="K22" s="452" t="s">
        <v>522</v>
      </c>
      <c r="L22" s="451" t="s">
        <v>523</v>
      </c>
      <c r="M22" s="456">
        <v>1</v>
      </c>
      <c r="N22" s="449" t="s">
        <v>513</v>
      </c>
      <c r="O22" s="134" t="s">
        <v>514</v>
      </c>
      <c r="P22" s="233">
        <v>1</v>
      </c>
      <c r="Q22" s="15">
        <f t="shared" si="1"/>
        <v>100</v>
      </c>
      <c r="R22" s="236"/>
      <c r="S22" s="236" t="s">
        <v>524</v>
      </c>
      <c r="T22" s="244" t="s">
        <v>31</v>
      </c>
      <c r="U22" s="461"/>
    </row>
    <row r="23" spans="1:21" ht="24.75" customHeight="1" x14ac:dyDescent="0.25">
      <c r="A23" s="120" t="s">
        <v>17</v>
      </c>
      <c r="B23" s="130" t="s">
        <v>2</v>
      </c>
      <c r="C23" s="449" t="s">
        <v>544</v>
      </c>
      <c r="D23" s="131" t="s">
        <v>545</v>
      </c>
      <c r="E23" s="133" t="s">
        <v>42</v>
      </c>
      <c r="F23" s="132" t="s">
        <v>31</v>
      </c>
      <c r="G23" s="449"/>
      <c r="H23" s="455" t="s">
        <v>547</v>
      </c>
      <c r="I23" s="452" t="s">
        <v>509</v>
      </c>
      <c r="J23" s="130" t="s">
        <v>510</v>
      </c>
      <c r="K23" s="452" t="s">
        <v>511</v>
      </c>
      <c r="L23" s="132" t="s">
        <v>512</v>
      </c>
      <c r="M23" s="456">
        <v>40</v>
      </c>
      <c r="N23" s="449" t="s">
        <v>513</v>
      </c>
      <c r="O23" s="462" t="s">
        <v>531</v>
      </c>
      <c r="P23" s="233">
        <v>40</v>
      </c>
      <c r="Q23" s="15">
        <f t="shared" si="1"/>
        <v>100</v>
      </c>
      <c r="R23" s="236"/>
      <c r="S23" s="236" t="s">
        <v>524</v>
      </c>
      <c r="T23" s="244" t="s">
        <v>31</v>
      </c>
      <c r="U23" s="461"/>
    </row>
    <row r="24" spans="1:21" ht="24.75" customHeight="1" x14ac:dyDescent="0.25">
      <c r="A24" s="463" t="s">
        <v>17</v>
      </c>
      <c r="B24" s="130" t="s">
        <v>2</v>
      </c>
      <c r="C24" s="458" t="s">
        <v>548</v>
      </c>
      <c r="D24" s="464" t="s">
        <v>285</v>
      </c>
      <c r="E24" s="459" t="s">
        <v>23</v>
      </c>
      <c r="F24" s="451" t="s">
        <v>31</v>
      </c>
      <c r="G24" s="449"/>
      <c r="H24" s="452" t="s">
        <v>549</v>
      </c>
      <c r="I24" s="452" t="s">
        <v>550</v>
      </c>
      <c r="J24" s="452" t="s">
        <v>510</v>
      </c>
      <c r="K24" s="452" t="s">
        <v>551</v>
      </c>
      <c r="L24" s="451" t="s">
        <v>512</v>
      </c>
      <c r="M24" s="451">
        <v>20</v>
      </c>
      <c r="N24" s="449" t="s">
        <v>513</v>
      </c>
      <c r="O24" s="458" t="s">
        <v>552</v>
      </c>
      <c r="P24" s="231">
        <v>15</v>
      </c>
      <c r="Q24" s="15">
        <f t="shared" si="1"/>
        <v>75</v>
      </c>
      <c r="R24" s="235" t="s">
        <v>553</v>
      </c>
      <c r="S24" s="236"/>
      <c r="T24" s="235" t="s">
        <v>31</v>
      </c>
      <c r="U24" s="465" t="s">
        <v>554</v>
      </c>
    </row>
    <row r="25" spans="1:21" ht="24.75" customHeight="1" x14ac:dyDescent="0.25">
      <c r="A25" s="463" t="s">
        <v>17</v>
      </c>
      <c r="B25" s="130" t="s">
        <v>2</v>
      </c>
      <c r="C25" s="458" t="s">
        <v>548</v>
      </c>
      <c r="D25" s="464" t="s">
        <v>285</v>
      </c>
      <c r="E25" s="459" t="s">
        <v>23</v>
      </c>
      <c r="F25" s="451" t="s">
        <v>31</v>
      </c>
      <c r="G25" s="449"/>
      <c r="H25" s="466" t="s">
        <v>555</v>
      </c>
      <c r="I25" s="452" t="s">
        <v>550</v>
      </c>
      <c r="J25" s="452" t="s">
        <v>510</v>
      </c>
      <c r="K25" s="452" t="s">
        <v>556</v>
      </c>
      <c r="L25" s="451" t="s">
        <v>557</v>
      </c>
      <c r="M25" s="451">
        <v>1</v>
      </c>
      <c r="N25" s="449" t="s">
        <v>513</v>
      </c>
      <c r="O25" s="458" t="s">
        <v>558</v>
      </c>
      <c r="P25" s="231">
        <v>0</v>
      </c>
      <c r="Q25" s="15">
        <f t="shared" si="1"/>
        <v>0</v>
      </c>
      <c r="R25" s="235" t="s">
        <v>559</v>
      </c>
      <c r="S25" s="236"/>
      <c r="T25" s="235" t="s">
        <v>31</v>
      </c>
      <c r="U25" s="221" t="s">
        <v>560</v>
      </c>
    </row>
    <row r="26" spans="1:21" ht="24.75" customHeight="1" x14ac:dyDescent="0.25">
      <c r="A26" s="463" t="s">
        <v>17</v>
      </c>
      <c r="B26" s="130" t="s">
        <v>2</v>
      </c>
      <c r="C26" s="458" t="s">
        <v>548</v>
      </c>
      <c r="D26" s="464" t="s">
        <v>285</v>
      </c>
      <c r="E26" s="459" t="s">
        <v>23</v>
      </c>
      <c r="F26" s="451" t="s">
        <v>31</v>
      </c>
      <c r="G26" s="449"/>
      <c r="H26" s="466" t="s">
        <v>561</v>
      </c>
      <c r="I26" s="452" t="s">
        <v>550</v>
      </c>
      <c r="J26" s="452" t="s">
        <v>510</v>
      </c>
      <c r="K26" s="452" t="s">
        <v>556</v>
      </c>
      <c r="L26" s="451" t="s">
        <v>557</v>
      </c>
      <c r="M26" s="451">
        <v>1</v>
      </c>
      <c r="N26" s="449" t="s">
        <v>513</v>
      </c>
      <c r="O26" s="458" t="s">
        <v>558</v>
      </c>
      <c r="P26" s="231">
        <v>1</v>
      </c>
      <c r="Q26" s="15">
        <f t="shared" si="1"/>
        <v>100</v>
      </c>
      <c r="R26" s="235" t="s">
        <v>370</v>
      </c>
      <c r="S26" s="236"/>
      <c r="T26" s="235" t="s">
        <v>31</v>
      </c>
      <c r="U26" s="221" t="s">
        <v>370</v>
      </c>
    </row>
    <row r="27" spans="1:21" ht="24.75" customHeight="1" x14ac:dyDescent="0.25">
      <c r="A27" s="463" t="s">
        <v>17</v>
      </c>
      <c r="B27" s="130" t="s">
        <v>2</v>
      </c>
      <c r="C27" s="458" t="s">
        <v>548</v>
      </c>
      <c r="D27" s="464" t="s">
        <v>285</v>
      </c>
      <c r="E27" s="459" t="s">
        <v>23</v>
      </c>
      <c r="F27" s="451" t="s">
        <v>31</v>
      </c>
      <c r="G27" s="449"/>
      <c r="H27" s="466" t="s">
        <v>562</v>
      </c>
      <c r="I27" s="452" t="s">
        <v>550</v>
      </c>
      <c r="J27" s="452" t="s">
        <v>510</v>
      </c>
      <c r="K27" s="452" t="s">
        <v>556</v>
      </c>
      <c r="L27" s="451" t="s">
        <v>557</v>
      </c>
      <c r="M27" s="451">
        <v>1</v>
      </c>
      <c r="N27" s="449" t="s">
        <v>513</v>
      </c>
      <c r="O27" s="458" t="s">
        <v>558</v>
      </c>
      <c r="P27" s="231">
        <v>1</v>
      </c>
      <c r="Q27" s="15">
        <f t="shared" si="1"/>
        <v>100</v>
      </c>
      <c r="R27" s="235" t="s">
        <v>370</v>
      </c>
      <c r="S27" s="236"/>
      <c r="T27" s="235" t="s">
        <v>31</v>
      </c>
      <c r="U27" s="221" t="s">
        <v>370</v>
      </c>
    </row>
    <row r="28" spans="1:21" ht="24.75" customHeight="1" x14ac:dyDescent="0.25">
      <c r="A28" s="463" t="s">
        <v>17</v>
      </c>
      <c r="B28" s="130" t="s">
        <v>2</v>
      </c>
      <c r="C28" s="458" t="s">
        <v>548</v>
      </c>
      <c r="D28" s="464" t="s">
        <v>285</v>
      </c>
      <c r="E28" s="459" t="s">
        <v>23</v>
      </c>
      <c r="F28" s="451" t="s">
        <v>31</v>
      </c>
      <c r="G28" s="449"/>
      <c r="H28" s="466" t="s">
        <v>563</v>
      </c>
      <c r="I28" s="452" t="s">
        <v>550</v>
      </c>
      <c r="J28" s="452" t="s">
        <v>510</v>
      </c>
      <c r="K28" s="452" t="s">
        <v>556</v>
      </c>
      <c r="L28" s="451" t="s">
        <v>557</v>
      </c>
      <c r="M28" s="451">
        <v>1</v>
      </c>
      <c r="N28" s="449" t="s">
        <v>513</v>
      </c>
      <c r="O28" s="458" t="s">
        <v>558</v>
      </c>
      <c r="P28" s="231">
        <v>0</v>
      </c>
      <c r="Q28" s="15">
        <f t="shared" si="1"/>
        <v>0</v>
      </c>
      <c r="R28" s="235" t="s">
        <v>564</v>
      </c>
      <c r="S28" s="236"/>
      <c r="T28" s="235" t="s">
        <v>31</v>
      </c>
      <c r="U28" s="221" t="s">
        <v>565</v>
      </c>
    </row>
    <row r="29" spans="1:21" ht="24.75" customHeight="1" x14ac:dyDescent="0.25">
      <c r="A29" s="463" t="s">
        <v>17</v>
      </c>
      <c r="B29" s="130" t="s">
        <v>2</v>
      </c>
      <c r="C29" s="458" t="s">
        <v>548</v>
      </c>
      <c r="D29" s="464" t="s">
        <v>285</v>
      </c>
      <c r="E29" s="459" t="s">
        <v>23</v>
      </c>
      <c r="F29" s="451" t="s">
        <v>31</v>
      </c>
      <c r="G29" s="449"/>
      <c r="H29" s="466" t="s">
        <v>566</v>
      </c>
      <c r="I29" s="452" t="s">
        <v>550</v>
      </c>
      <c r="J29" s="452" t="s">
        <v>510</v>
      </c>
      <c r="K29" s="452" t="s">
        <v>556</v>
      </c>
      <c r="L29" s="451" t="s">
        <v>557</v>
      </c>
      <c r="M29" s="451">
        <v>1</v>
      </c>
      <c r="N29" s="449" t="s">
        <v>513</v>
      </c>
      <c r="O29" s="458" t="s">
        <v>567</v>
      </c>
      <c r="P29" s="231">
        <v>1</v>
      </c>
      <c r="Q29" s="15">
        <f t="shared" si="1"/>
        <v>100</v>
      </c>
      <c r="R29" s="235" t="s">
        <v>370</v>
      </c>
      <c r="S29" s="236"/>
      <c r="T29" s="235" t="s">
        <v>31</v>
      </c>
      <c r="U29" s="221" t="s">
        <v>370</v>
      </c>
    </row>
    <row r="30" spans="1:21" ht="24.75" customHeight="1" x14ac:dyDescent="0.25">
      <c r="A30" s="463" t="s">
        <v>17</v>
      </c>
      <c r="B30" s="130" t="s">
        <v>2</v>
      </c>
      <c r="C30" s="458" t="s">
        <v>548</v>
      </c>
      <c r="D30" s="464" t="s">
        <v>285</v>
      </c>
      <c r="E30" s="459" t="s">
        <v>23</v>
      </c>
      <c r="F30" s="451" t="s">
        <v>31</v>
      </c>
      <c r="G30" s="449"/>
      <c r="H30" s="466" t="s">
        <v>568</v>
      </c>
      <c r="I30" s="452" t="s">
        <v>550</v>
      </c>
      <c r="J30" s="452" t="s">
        <v>510</v>
      </c>
      <c r="K30" s="452" t="s">
        <v>556</v>
      </c>
      <c r="L30" s="451" t="s">
        <v>557</v>
      </c>
      <c r="M30" s="451">
        <v>1</v>
      </c>
      <c r="N30" s="449" t="s">
        <v>513</v>
      </c>
      <c r="O30" s="458" t="s">
        <v>567</v>
      </c>
      <c r="P30" s="231">
        <v>0</v>
      </c>
      <c r="Q30" s="15">
        <f t="shared" si="1"/>
        <v>0</v>
      </c>
      <c r="R30" s="235" t="s">
        <v>569</v>
      </c>
      <c r="S30" s="236"/>
      <c r="T30" s="235" t="s">
        <v>31</v>
      </c>
      <c r="U30" s="221" t="s">
        <v>570</v>
      </c>
    </row>
    <row r="31" spans="1:21" ht="24.75" customHeight="1" x14ac:dyDescent="0.25">
      <c r="A31" s="463" t="s">
        <v>17</v>
      </c>
      <c r="B31" s="130" t="s">
        <v>2</v>
      </c>
      <c r="C31" s="458" t="s">
        <v>548</v>
      </c>
      <c r="D31" s="464" t="s">
        <v>285</v>
      </c>
      <c r="E31" s="459" t="s">
        <v>23</v>
      </c>
      <c r="F31" s="451" t="s">
        <v>31</v>
      </c>
      <c r="G31" s="449"/>
      <c r="H31" s="466" t="s">
        <v>571</v>
      </c>
      <c r="I31" s="452" t="s">
        <v>550</v>
      </c>
      <c r="J31" s="452" t="s">
        <v>510</v>
      </c>
      <c r="K31" s="452" t="s">
        <v>556</v>
      </c>
      <c r="L31" s="451" t="s">
        <v>557</v>
      </c>
      <c r="M31" s="451">
        <v>1</v>
      </c>
      <c r="N31" s="449" t="s">
        <v>513</v>
      </c>
      <c r="O31" s="458" t="s">
        <v>567</v>
      </c>
      <c r="P31" s="231">
        <v>1</v>
      </c>
      <c r="Q31" s="15">
        <f t="shared" si="1"/>
        <v>100</v>
      </c>
      <c r="R31" s="235" t="s">
        <v>370</v>
      </c>
      <c r="S31" s="236"/>
      <c r="T31" s="235" t="s">
        <v>31</v>
      </c>
      <c r="U31" s="221" t="s">
        <v>370</v>
      </c>
    </row>
    <row r="32" spans="1:21" ht="24.75" customHeight="1" x14ac:dyDescent="0.25">
      <c r="A32" s="463" t="s">
        <v>17</v>
      </c>
      <c r="B32" s="130" t="s">
        <v>2</v>
      </c>
      <c r="C32" s="458" t="s">
        <v>548</v>
      </c>
      <c r="D32" s="464" t="s">
        <v>285</v>
      </c>
      <c r="E32" s="459" t="s">
        <v>23</v>
      </c>
      <c r="F32" s="451" t="s">
        <v>31</v>
      </c>
      <c r="G32" s="449"/>
      <c r="H32" s="466" t="s">
        <v>572</v>
      </c>
      <c r="I32" s="452" t="s">
        <v>550</v>
      </c>
      <c r="J32" s="452" t="s">
        <v>510</v>
      </c>
      <c r="K32" s="452" t="s">
        <v>556</v>
      </c>
      <c r="L32" s="451" t="s">
        <v>557</v>
      </c>
      <c r="M32" s="451">
        <v>1</v>
      </c>
      <c r="N32" s="449" t="s">
        <v>513</v>
      </c>
      <c r="O32" s="458" t="s">
        <v>567</v>
      </c>
      <c r="P32" s="231">
        <v>1</v>
      </c>
      <c r="Q32" s="15">
        <f t="shared" si="1"/>
        <v>100</v>
      </c>
      <c r="R32" s="235" t="s">
        <v>370</v>
      </c>
      <c r="S32" s="236"/>
      <c r="T32" s="235" t="s">
        <v>31</v>
      </c>
      <c r="U32" s="221" t="s">
        <v>370</v>
      </c>
    </row>
    <row r="33" spans="1:21" ht="24.75" customHeight="1" x14ac:dyDescent="0.25">
      <c r="A33" s="463" t="s">
        <v>17</v>
      </c>
      <c r="B33" s="130" t="s">
        <v>2</v>
      </c>
      <c r="C33" s="458" t="s">
        <v>548</v>
      </c>
      <c r="D33" s="464" t="s">
        <v>285</v>
      </c>
      <c r="E33" s="459" t="s">
        <v>23</v>
      </c>
      <c r="F33" s="451" t="s">
        <v>31</v>
      </c>
      <c r="G33" s="449"/>
      <c r="H33" s="466" t="s">
        <v>573</v>
      </c>
      <c r="I33" s="452" t="s">
        <v>550</v>
      </c>
      <c r="J33" s="452" t="s">
        <v>510</v>
      </c>
      <c r="K33" s="452" t="s">
        <v>556</v>
      </c>
      <c r="L33" s="451" t="s">
        <v>557</v>
      </c>
      <c r="M33" s="451">
        <v>1</v>
      </c>
      <c r="N33" s="449" t="s">
        <v>513</v>
      </c>
      <c r="O33" s="458" t="s">
        <v>567</v>
      </c>
      <c r="P33" s="231">
        <v>1</v>
      </c>
      <c r="Q33" s="15">
        <f t="shared" si="1"/>
        <v>100</v>
      </c>
      <c r="R33" s="235" t="s">
        <v>370</v>
      </c>
      <c r="S33" s="236"/>
      <c r="T33" s="235" t="s">
        <v>31</v>
      </c>
      <c r="U33" s="221" t="s">
        <v>370</v>
      </c>
    </row>
    <row r="34" spans="1:21" ht="24.75" customHeight="1" x14ac:dyDescent="0.25">
      <c r="A34" s="463" t="s">
        <v>17</v>
      </c>
      <c r="B34" s="130" t="s">
        <v>2</v>
      </c>
      <c r="C34" s="458" t="s">
        <v>548</v>
      </c>
      <c r="D34" s="464" t="s">
        <v>285</v>
      </c>
      <c r="E34" s="459" t="s">
        <v>23</v>
      </c>
      <c r="F34" s="451" t="s">
        <v>31</v>
      </c>
      <c r="G34" s="449"/>
      <c r="H34" s="466" t="s">
        <v>542</v>
      </c>
      <c r="I34" s="452" t="s">
        <v>550</v>
      </c>
      <c r="J34" s="452" t="s">
        <v>510</v>
      </c>
      <c r="K34" s="452" t="s">
        <v>556</v>
      </c>
      <c r="L34" s="451" t="s">
        <v>557</v>
      </c>
      <c r="M34" s="451">
        <v>1</v>
      </c>
      <c r="N34" s="449" t="s">
        <v>513</v>
      </c>
      <c r="O34" s="458" t="s">
        <v>567</v>
      </c>
      <c r="P34" s="231">
        <v>1</v>
      </c>
      <c r="Q34" s="15">
        <f t="shared" si="1"/>
        <v>100</v>
      </c>
      <c r="R34" s="235" t="s">
        <v>370</v>
      </c>
      <c r="S34" s="236"/>
      <c r="T34" s="235" t="s">
        <v>31</v>
      </c>
      <c r="U34" s="221" t="s">
        <v>370</v>
      </c>
    </row>
    <row r="35" spans="1:21" ht="24.75" customHeight="1" x14ac:dyDescent="0.25">
      <c r="A35" s="463" t="s">
        <v>17</v>
      </c>
      <c r="B35" s="130" t="s">
        <v>2</v>
      </c>
      <c r="C35" s="458" t="s">
        <v>548</v>
      </c>
      <c r="D35" s="464" t="s">
        <v>285</v>
      </c>
      <c r="E35" s="459" t="s">
        <v>23</v>
      </c>
      <c r="F35" s="451" t="s">
        <v>31</v>
      </c>
      <c r="G35" s="449"/>
      <c r="H35" s="452" t="s">
        <v>574</v>
      </c>
      <c r="I35" s="452" t="s">
        <v>575</v>
      </c>
      <c r="J35" s="451" t="s">
        <v>510</v>
      </c>
      <c r="K35" s="451" t="s">
        <v>576</v>
      </c>
      <c r="L35" s="451" t="s">
        <v>512</v>
      </c>
      <c r="M35" s="451">
        <v>1</v>
      </c>
      <c r="N35" s="449" t="s">
        <v>513</v>
      </c>
      <c r="O35" s="458" t="s">
        <v>577</v>
      </c>
      <c r="P35" s="231">
        <v>1</v>
      </c>
      <c r="Q35" s="15">
        <f t="shared" si="1"/>
        <v>100</v>
      </c>
      <c r="R35" s="235" t="s">
        <v>370</v>
      </c>
      <c r="S35" s="236"/>
      <c r="T35" s="235" t="s">
        <v>31</v>
      </c>
      <c r="U35" s="221" t="s">
        <v>370</v>
      </c>
    </row>
    <row r="36" spans="1:21" ht="24.75" customHeight="1" x14ac:dyDescent="0.25">
      <c r="A36" s="463" t="s">
        <v>17</v>
      </c>
      <c r="B36" s="130" t="s">
        <v>2</v>
      </c>
      <c r="C36" s="458" t="s">
        <v>548</v>
      </c>
      <c r="D36" s="464" t="s">
        <v>285</v>
      </c>
      <c r="E36" s="459" t="s">
        <v>23</v>
      </c>
      <c r="F36" s="451" t="s">
        <v>31</v>
      </c>
      <c r="G36" s="449"/>
      <c r="H36" s="452" t="s">
        <v>578</v>
      </c>
      <c r="I36" s="452" t="s">
        <v>579</v>
      </c>
      <c r="J36" s="451" t="s">
        <v>510</v>
      </c>
      <c r="K36" s="451" t="s">
        <v>580</v>
      </c>
      <c r="L36" s="451" t="s">
        <v>512</v>
      </c>
      <c r="M36" s="451">
        <v>1</v>
      </c>
      <c r="N36" s="449" t="s">
        <v>513</v>
      </c>
      <c r="O36" s="458" t="s">
        <v>577</v>
      </c>
      <c r="P36" s="231">
        <v>1</v>
      </c>
      <c r="Q36" s="15">
        <f t="shared" si="1"/>
        <v>100</v>
      </c>
      <c r="R36" s="235" t="s">
        <v>370</v>
      </c>
      <c r="S36" s="236"/>
      <c r="T36" s="235" t="s">
        <v>31</v>
      </c>
      <c r="U36" s="221" t="s">
        <v>370</v>
      </c>
    </row>
    <row r="37" spans="1:21" ht="24.75" customHeight="1" x14ac:dyDescent="0.25">
      <c r="A37" s="463" t="s">
        <v>17</v>
      </c>
      <c r="B37" s="130" t="s">
        <v>2</v>
      </c>
      <c r="C37" s="458" t="s">
        <v>548</v>
      </c>
      <c r="D37" s="464" t="s">
        <v>285</v>
      </c>
      <c r="E37" s="459" t="s">
        <v>23</v>
      </c>
      <c r="F37" s="451" t="s">
        <v>31</v>
      </c>
      <c r="G37" s="449"/>
      <c r="H37" s="452" t="s">
        <v>581</v>
      </c>
      <c r="I37" s="452" t="s">
        <v>582</v>
      </c>
      <c r="J37" s="451" t="s">
        <v>583</v>
      </c>
      <c r="K37" s="451" t="s">
        <v>584</v>
      </c>
      <c r="L37" s="451" t="s">
        <v>585</v>
      </c>
      <c r="M37" s="467">
        <v>1</v>
      </c>
      <c r="N37" s="449" t="s">
        <v>513</v>
      </c>
      <c r="O37" s="458" t="s">
        <v>586</v>
      </c>
      <c r="P37" s="231">
        <v>1</v>
      </c>
      <c r="Q37" s="15">
        <f t="shared" si="1"/>
        <v>100</v>
      </c>
      <c r="R37" s="235" t="s">
        <v>370</v>
      </c>
      <c r="S37" s="236"/>
      <c r="T37" s="235" t="s">
        <v>31</v>
      </c>
      <c r="U37" s="221" t="s">
        <v>370</v>
      </c>
    </row>
    <row r="38" spans="1:21" ht="24.75" customHeight="1" x14ac:dyDescent="0.25">
      <c r="A38" s="463" t="s">
        <v>17</v>
      </c>
      <c r="B38" s="130" t="s">
        <v>2</v>
      </c>
      <c r="C38" s="134" t="s">
        <v>587</v>
      </c>
      <c r="D38" s="464" t="s">
        <v>285</v>
      </c>
      <c r="E38" s="459" t="s">
        <v>23</v>
      </c>
      <c r="F38" s="451" t="s">
        <v>31</v>
      </c>
      <c r="G38" s="449"/>
      <c r="H38" s="452" t="s">
        <v>588</v>
      </c>
      <c r="I38" s="452" t="s">
        <v>579</v>
      </c>
      <c r="J38" s="451" t="s">
        <v>583</v>
      </c>
      <c r="K38" s="451" t="s">
        <v>589</v>
      </c>
      <c r="L38" s="451" t="s">
        <v>590</v>
      </c>
      <c r="M38" s="468">
        <v>600</v>
      </c>
      <c r="N38" s="449" t="s">
        <v>513</v>
      </c>
      <c r="O38" s="458" t="s">
        <v>591</v>
      </c>
      <c r="P38" s="231">
        <v>855</v>
      </c>
      <c r="Q38" s="15">
        <f t="shared" si="1"/>
        <v>142.5</v>
      </c>
      <c r="R38" s="235" t="s">
        <v>592</v>
      </c>
      <c r="S38" s="236"/>
      <c r="T38" s="235" t="s">
        <v>31</v>
      </c>
      <c r="U38" s="221" t="s">
        <v>593</v>
      </c>
    </row>
    <row r="39" spans="1:21" ht="24.75" customHeight="1" x14ac:dyDescent="0.25">
      <c r="A39" s="469" t="s">
        <v>17</v>
      </c>
      <c r="B39" s="135" t="s">
        <v>2</v>
      </c>
      <c r="C39" s="470" t="s">
        <v>548</v>
      </c>
      <c r="D39" s="471" t="s">
        <v>285</v>
      </c>
      <c r="E39" s="472" t="s">
        <v>23</v>
      </c>
      <c r="F39" s="473" t="s">
        <v>31</v>
      </c>
      <c r="G39" s="474"/>
      <c r="H39" s="475" t="s">
        <v>574</v>
      </c>
      <c r="I39" s="475" t="s">
        <v>579</v>
      </c>
      <c r="J39" s="473" t="s">
        <v>583</v>
      </c>
      <c r="K39" s="473" t="s">
        <v>589</v>
      </c>
      <c r="L39" s="473" t="s">
        <v>590</v>
      </c>
      <c r="M39" s="476">
        <v>200</v>
      </c>
      <c r="N39" s="474" t="s">
        <v>513</v>
      </c>
      <c r="O39" s="470" t="s">
        <v>594</v>
      </c>
      <c r="P39" s="231" t="s">
        <v>370</v>
      </c>
      <c r="Q39" s="15"/>
      <c r="R39" s="235" t="s">
        <v>370</v>
      </c>
      <c r="S39" s="236"/>
      <c r="T39" s="235" t="s">
        <v>31</v>
      </c>
      <c r="U39" s="221" t="s">
        <v>370</v>
      </c>
    </row>
    <row r="40" spans="1:21" ht="24.75" customHeight="1" x14ac:dyDescent="0.25">
      <c r="A40" s="463" t="s">
        <v>17</v>
      </c>
      <c r="B40" s="130" t="s">
        <v>2</v>
      </c>
      <c r="C40" s="458" t="s">
        <v>548</v>
      </c>
      <c r="D40" s="464" t="s">
        <v>285</v>
      </c>
      <c r="E40" s="459" t="s">
        <v>23</v>
      </c>
      <c r="F40" s="451" t="s">
        <v>31</v>
      </c>
      <c r="G40" s="449"/>
      <c r="H40" s="452" t="s">
        <v>595</v>
      </c>
      <c r="I40" s="452" t="s">
        <v>579</v>
      </c>
      <c r="J40" s="451" t="s">
        <v>537</v>
      </c>
      <c r="K40" s="451" t="s">
        <v>596</v>
      </c>
      <c r="L40" s="451" t="s">
        <v>597</v>
      </c>
      <c r="M40" s="477">
        <v>375</v>
      </c>
      <c r="N40" s="449" t="s">
        <v>513</v>
      </c>
      <c r="O40" s="458" t="s">
        <v>598</v>
      </c>
      <c r="P40" s="231">
        <v>357</v>
      </c>
      <c r="Q40" s="15">
        <f t="shared" si="1"/>
        <v>95.2</v>
      </c>
      <c r="R40" s="235" t="s">
        <v>599</v>
      </c>
      <c r="S40" s="236"/>
      <c r="T40" s="235" t="s">
        <v>31</v>
      </c>
      <c r="U40" s="221" t="s">
        <v>370</v>
      </c>
    </row>
    <row r="41" spans="1:21" ht="36" customHeight="1" x14ac:dyDescent="0.25">
      <c r="A41" s="463" t="s">
        <v>17</v>
      </c>
      <c r="B41" s="130" t="s">
        <v>2</v>
      </c>
      <c r="C41" s="458" t="s">
        <v>600</v>
      </c>
      <c r="D41" s="464" t="s">
        <v>285</v>
      </c>
      <c r="E41" s="459" t="s">
        <v>23</v>
      </c>
      <c r="F41" s="451" t="s">
        <v>31</v>
      </c>
      <c r="G41" s="478"/>
      <c r="H41" s="452" t="s">
        <v>601</v>
      </c>
      <c r="I41" s="452" t="s">
        <v>550</v>
      </c>
      <c r="J41" s="451" t="s">
        <v>510</v>
      </c>
      <c r="K41" s="452" t="s">
        <v>602</v>
      </c>
      <c r="L41" s="451" t="s">
        <v>597</v>
      </c>
      <c r="M41" s="479" t="s">
        <v>603</v>
      </c>
      <c r="N41" s="449" t="s">
        <v>513</v>
      </c>
      <c r="O41" s="458" t="s">
        <v>604</v>
      </c>
      <c r="P41" s="232">
        <v>444789</v>
      </c>
      <c r="Q41" s="15">
        <f>P41*100/2500000</f>
        <v>17.79156</v>
      </c>
      <c r="R41" s="237" t="s">
        <v>605</v>
      </c>
      <c r="S41" s="236"/>
      <c r="T41" s="235" t="s">
        <v>31</v>
      </c>
      <c r="U41" s="221" t="s">
        <v>606</v>
      </c>
    </row>
    <row r="42" spans="1:21" ht="36" customHeight="1" x14ac:dyDescent="0.25">
      <c r="A42" s="463" t="s">
        <v>17</v>
      </c>
      <c r="B42" s="130" t="s">
        <v>2</v>
      </c>
      <c r="C42" s="458" t="s">
        <v>548</v>
      </c>
      <c r="D42" s="464" t="s">
        <v>285</v>
      </c>
      <c r="E42" s="459" t="s">
        <v>23</v>
      </c>
      <c r="F42" s="451" t="s">
        <v>31</v>
      </c>
      <c r="G42" s="182"/>
      <c r="H42" s="452" t="s">
        <v>607</v>
      </c>
      <c r="I42" s="452" t="s">
        <v>550</v>
      </c>
      <c r="J42" s="451" t="s">
        <v>510</v>
      </c>
      <c r="K42" s="452" t="s">
        <v>602</v>
      </c>
      <c r="L42" s="451" t="s">
        <v>597</v>
      </c>
      <c r="M42" s="479" t="s">
        <v>603</v>
      </c>
      <c r="N42" s="449" t="s">
        <v>513</v>
      </c>
      <c r="O42" s="458" t="s">
        <v>604</v>
      </c>
      <c r="P42" s="231">
        <v>0</v>
      </c>
      <c r="Q42" s="15"/>
      <c r="R42" s="237" t="s">
        <v>605</v>
      </c>
      <c r="S42" s="236"/>
      <c r="T42" s="235" t="s">
        <v>31</v>
      </c>
      <c r="U42" s="221" t="s">
        <v>606</v>
      </c>
    </row>
    <row r="43" spans="1:21" ht="24.75" customHeight="1" x14ac:dyDescent="0.25">
      <c r="A43" s="480" t="s">
        <v>17</v>
      </c>
      <c r="B43" s="130" t="s">
        <v>2</v>
      </c>
      <c r="C43" s="458" t="s">
        <v>600</v>
      </c>
      <c r="D43" s="464" t="s">
        <v>285</v>
      </c>
      <c r="E43" s="459" t="s">
        <v>23</v>
      </c>
      <c r="F43" s="455" t="s">
        <v>31</v>
      </c>
      <c r="G43" s="480"/>
      <c r="H43" s="452" t="s">
        <v>601</v>
      </c>
      <c r="I43" s="456" t="s">
        <v>608</v>
      </c>
      <c r="J43" s="456" t="s">
        <v>510</v>
      </c>
      <c r="K43" s="455" t="s">
        <v>609</v>
      </c>
      <c r="L43" s="455" t="s">
        <v>512</v>
      </c>
      <c r="M43" s="456">
        <v>3</v>
      </c>
      <c r="N43" s="463" t="s">
        <v>513</v>
      </c>
      <c r="O43" s="480" t="s">
        <v>610</v>
      </c>
      <c r="P43" s="233">
        <v>3</v>
      </c>
      <c r="Q43" s="15">
        <f t="shared" ref="Q43:Q44" si="2">P43*100/M43</f>
        <v>100</v>
      </c>
      <c r="R43" s="236"/>
      <c r="S43" s="235" t="s">
        <v>611</v>
      </c>
      <c r="T43" s="235" t="s">
        <v>31</v>
      </c>
      <c r="U43" s="461"/>
    </row>
    <row r="44" spans="1:21" ht="24.75" customHeight="1" x14ac:dyDescent="0.25">
      <c r="A44" s="480" t="s">
        <v>17</v>
      </c>
      <c r="B44" s="130" t="s">
        <v>2</v>
      </c>
      <c r="C44" s="134" t="s">
        <v>587</v>
      </c>
      <c r="D44" s="464" t="s">
        <v>285</v>
      </c>
      <c r="E44" s="459" t="s">
        <v>23</v>
      </c>
      <c r="F44" s="455" t="s">
        <v>31</v>
      </c>
      <c r="G44" s="463"/>
      <c r="H44" s="452" t="s">
        <v>601</v>
      </c>
      <c r="I44" s="456" t="s">
        <v>608</v>
      </c>
      <c r="J44" s="456" t="s">
        <v>510</v>
      </c>
      <c r="K44" s="455" t="s">
        <v>609</v>
      </c>
      <c r="L44" s="455" t="s">
        <v>612</v>
      </c>
      <c r="M44" s="456">
        <v>3</v>
      </c>
      <c r="N44" s="463" t="s">
        <v>513</v>
      </c>
      <c r="O44" s="480" t="s">
        <v>610</v>
      </c>
      <c r="P44" s="234">
        <v>1</v>
      </c>
      <c r="Q44" s="105">
        <f t="shared" si="2"/>
        <v>33.333333333333336</v>
      </c>
      <c r="R44" s="238" t="s">
        <v>613</v>
      </c>
      <c r="S44" s="235" t="s">
        <v>611</v>
      </c>
      <c r="T44" s="239" t="s">
        <v>31</v>
      </c>
      <c r="U44" s="238" t="s">
        <v>613</v>
      </c>
    </row>
    <row r="45" spans="1:21" ht="24.75" customHeight="1" x14ac:dyDescent="0.25">
      <c r="P45" s="129"/>
      <c r="Q45" s="128"/>
      <c r="R45" s="104"/>
      <c r="S45" s="104"/>
      <c r="T45" s="160"/>
      <c r="U45" s="157"/>
    </row>
    <row r="46" spans="1:21" ht="24.75" customHeight="1" x14ac:dyDescent="0.25">
      <c r="P46" s="129"/>
      <c r="Q46" s="128"/>
      <c r="R46" s="104"/>
      <c r="S46" s="104"/>
      <c r="T46" s="160"/>
      <c r="U46" s="157"/>
    </row>
    <row r="47" spans="1:21" ht="24.75" customHeight="1" x14ac:dyDescent="0.25"/>
    <row r="48" spans="1:21" ht="24.75" customHeight="1" x14ac:dyDescent="0.25"/>
    <row r="49" ht="24.75" customHeight="1" x14ac:dyDescent="0.25"/>
    <row r="50" ht="24.75" customHeight="1" x14ac:dyDescent="0.25"/>
    <row r="51" ht="24.75" customHeight="1" x14ac:dyDescent="0.25"/>
    <row r="52" ht="24.75" customHeight="1" x14ac:dyDescent="0.25"/>
    <row r="53" ht="24.75" customHeight="1" x14ac:dyDescent="0.25"/>
    <row r="54" ht="24.75" customHeight="1" x14ac:dyDescent="0.25"/>
    <row r="55" ht="24.75" customHeight="1" x14ac:dyDescent="0.25"/>
    <row r="56" ht="24.75" customHeight="1" x14ac:dyDescent="0.25"/>
    <row r="57" ht="24.75" customHeight="1" x14ac:dyDescent="0.25"/>
    <row r="58" ht="24.75" customHeight="1" x14ac:dyDescent="0.25"/>
    <row r="59" ht="24.75" customHeight="1" x14ac:dyDescent="0.25"/>
    <row r="60" ht="24.75" customHeight="1" x14ac:dyDescent="0.25"/>
    <row r="61" ht="24.75" customHeight="1" x14ac:dyDescent="0.25"/>
    <row r="62" ht="24.75" customHeight="1" x14ac:dyDescent="0.25"/>
    <row r="63" ht="24.75" customHeight="1" x14ac:dyDescent="0.25"/>
    <row r="64" ht="24.75" customHeight="1" x14ac:dyDescent="0.25"/>
    <row r="65" ht="24.75" customHeight="1" x14ac:dyDescent="0.25"/>
    <row r="66" ht="24.75" customHeight="1" x14ac:dyDescent="0.25"/>
    <row r="67" ht="24.75" customHeight="1" x14ac:dyDescent="0.25"/>
    <row r="68" ht="24.75" customHeight="1" x14ac:dyDescent="0.25"/>
  </sheetData>
  <autoFilter ref="A4:U44" xr:uid="{00000000-0009-0000-0000-000004000000}"/>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10"/>
  <sheetViews>
    <sheetView workbookViewId="0">
      <selection activeCell="W6" sqref="W6"/>
    </sheetView>
  </sheetViews>
  <sheetFormatPr defaultColWidth="9.33203125" defaultRowHeight="13.2" x14ac:dyDescent="0.25"/>
  <cols>
    <col min="1" max="1" width="9.33203125" style="17"/>
    <col min="2" max="2" width="12.44140625" style="17" customWidth="1"/>
    <col min="3" max="3" width="14.6640625" style="17" customWidth="1"/>
    <col min="4" max="5" width="9.33203125" style="17"/>
    <col min="6" max="6" width="20.33203125" style="17" customWidth="1"/>
    <col min="7" max="7" width="46.33203125" style="17" customWidth="1"/>
    <col min="8" max="8" width="16.44140625" style="17" customWidth="1"/>
    <col min="9" max="9" width="8.6640625" style="17" customWidth="1"/>
    <col min="10" max="10" width="57.6640625" style="17" customWidth="1"/>
    <col min="11" max="11" width="9.33203125" style="17"/>
    <col min="12" max="12" width="10.6640625" style="17" customWidth="1"/>
    <col min="13" max="13" width="16.44140625" style="17" customWidth="1"/>
    <col min="14" max="14" width="17" style="17" customWidth="1"/>
    <col min="15" max="15" width="12.33203125" style="17" customWidth="1"/>
    <col min="16" max="20" width="9.33203125" style="17"/>
    <col min="21" max="22" width="11.6640625" style="17" customWidth="1"/>
    <col min="23" max="23" width="50.6640625" style="773" customWidth="1"/>
    <col min="24" max="16384" width="9.33203125" style="17"/>
  </cols>
  <sheetData>
    <row r="1" spans="1:23" ht="13.8" thickBot="1" x14ac:dyDescent="0.3">
      <c r="A1" s="38" t="s">
        <v>614</v>
      </c>
      <c r="B1" s="39"/>
      <c r="C1" s="40"/>
      <c r="D1" s="40"/>
      <c r="E1" s="40"/>
      <c r="F1" s="40"/>
      <c r="G1" s="40"/>
      <c r="H1" s="40"/>
      <c r="I1" s="40"/>
      <c r="J1" s="40"/>
      <c r="K1" s="40"/>
      <c r="L1" s="40"/>
      <c r="M1" s="40"/>
      <c r="N1" s="40"/>
      <c r="O1" s="40"/>
      <c r="P1" s="40"/>
      <c r="Q1" s="40"/>
      <c r="R1" s="40"/>
      <c r="S1" s="40"/>
      <c r="T1" s="40"/>
      <c r="U1" s="40"/>
      <c r="V1" s="40"/>
    </row>
    <row r="2" spans="1:23" x14ac:dyDescent="0.25">
      <c r="A2" s="41"/>
      <c r="B2" s="41"/>
      <c r="C2" s="41"/>
      <c r="D2" s="41"/>
      <c r="E2" s="41"/>
      <c r="F2" s="41"/>
      <c r="G2" s="41"/>
      <c r="H2" s="41"/>
      <c r="I2" s="41"/>
      <c r="J2" s="41"/>
      <c r="K2" s="41"/>
      <c r="L2" s="41"/>
      <c r="M2" s="41"/>
      <c r="N2" s="41"/>
      <c r="O2" s="41"/>
      <c r="P2" s="41"/>
      <c r="Q2" s="41"/>
      <c r="R2" s="41"/>
      <c r="S2" s="41"/>
      <c r="T2" s="41"/>
      <c r="U2" s="41"/>
      <c r="V2" s="16" t="s">
        <v>1</v>
      </c>
      <c r="W2" s="774" t="s">
        <v>2</v>
      </c>
    </row>
    <row r="3" spans="1:23" ht="13.8" thickBot="1" x14ac:dyDescent="0.3">
      <c r="A3" s="41"/>
      <c r="B3" s="41"/>
      <c r="C3" s="41"/>
      <c r="D3" s="41"/>
      <c r="E3" s="41"/>
      <c r="F3" s="41"/>
      <c r="G3" s="41"/>
      <c r="H3" s="41"/>
      <c r="I3" s="41"/>
      <c r="J3" s="41"/>
      <c r="K3" s="41"/>
      <c r="L3" s="41"/>
      <c r="M3" s="41"/>
      <c r="N3" s="41"/>
      <c r="O3" s="41"/>
      <c r="P3" s="42"/>
      <c r="Q3" s="42"/>
      <c r="R3" s="42"/>
      <c r="S3" s="42"/>
      <c r="T3" s="42"/>
      <c r="U3" s="42"/>
      <c r="V3" s="772" t="s">
        <v>3</v>
      </c>
      <c r="W3" s="775">
        <v>2021</v>
      </c>
    </row>
    <row r="4" spans="1:23" ht="13.8" thickBot="1" x14ac:dyDescent="0.3">
      <c r="A4" s="42"/>
      <c r="B4" s="42"/>
      <c r="C4" s="42"/>
      <c r="D4" s="42"/>
      <c r="E4" s="42"/>
      <c r="F4" s="41"/>
      <c r="G4" s="42"/>
      <c r="H4" s="42"/>
      <c r="I4" s="41"/>
      <c r="J4" s="42"/>
      <c r="K4" s="42"/>
      <c r="L4" s="42"/>
      <c r="M4" s="42"/>
      <c r="N4" s="46"/>
      <c r="O4" s="47"/>
      <c r="P4" s="964" t="s">
        <v>615</v>
      </c>
      <c r="Q4" s="965"/>
      <c r="R4" s="965"/>
      <c r="S4" s="965"/>
      <c r="T4" s="966"/>
      <c r="U4" s="315"/>
      <c r="V4" s="315"/>
      <c r="W4" s="775"/>
    </row>
    <row r="5" spans="1:23" s="20" customFormat="1" ht="51" x14ac:dyDescent="0.2">
      <c r="A5" s="44" t="s">
        <v>4</v>
      </c>
      <c r="B5" s="45" t="s">
        <v>616</v>
      </c>
      <c r="C5" s="45" t="s">
        <v>7</v>
      </c>
      <c r="D5" s="45" t="s">
        <v>8</v>
      </c>
      <c r="E5" s="139" t="s">
        <v>617</v>
      </c>
      <c r="F5" s="776" t="s">
        <v>618</v>
      </c>
      <c r="G5" s="140" t="s">
        <v>619</v>
      </c>
      <c r="H5" s="138" t="s">
        <v>620</v>
      </c>
      <c r="I5" s="776" t="s">
        <v>621</v>
      </c>
      <c r="J5" s="137" t="s">
        <v>15</v>
      </c>
      <c r="K5" s="794" t="s">
        <v>622</v>
      </c>
      <c r="L5" s="794" t="s">
        <v>623</v>
      </c>
      <c r="M5" s="794" t="s">
        <v>624</v>
      </c>
      <c r="N5" s="794" t="s">
        <v>625</v>
      </c>
      <c r="O5" s="795" t="s">
        <v>626</v>
      </c>
      <c r="P5" s="795" t="s">
        <v>627</v>
      </c>
      <c r="Q5" s="795" t="s">
        <v>628</v>
      </c>
      <c r="R5" s="795" t="s">
        <v>629</v>
      </c>
      <c r="S5" s="795" t="s">
        <v>630</v>
      </c>
      <c r="T5" s="795" t="s">
        <v>631</v>
      </c>
      <c r="U5" s="796" t="s">
        <v>632</v>
      </c>
      <c r="V5" s="796" t="s">
        <v>633</v>
      </c>
      <c r="W5" s="797" t="s">
        <v>507</v>
      </c>
    </row>
    <row r="6" spans="1:23" ht="241.5" customHeight="1" x14ac:dyDescent="0.25">
      <c r="A6" s="777" t="s">
        <v>17</v>
      </c>
      <c r="B6" s="777" t="s">
        <v>2</v>
      </c>
      <c r="C6" s="777" t="s">
        <v>474</v>
      </c>
      <c r="D6" s="777" t="s">
        <v>25</v>
      </c>
      <c r="E6" s="778" t="s">
        <v>53</v>
      </c>
      <c r="F6" s="136" t="s">
        <v>634</v>
      </c>
      <c r="G6" s="779" t="s">
        <v>635</v>
      </c>
      <c r="H6" s="777" t="s">
        <v>636</v>
      </c>
      <c r="I6" s="141" t="s">
        <v>637</v>
      </c>
      <c r="J6" s="481" t="s">
        <v>638</v>
      </c>
      <c r="K6" s="792">
        <v>251</v>
      </c>
      <c r="L6" s="781">
        <v>15</v>
      </c>
      <c r="M6" s="781">
        <v>15</v>
      </c>
      <c r="N6" s="781" t="s">
        <v>31</v>
      </c>
      <c r="O6" s="781" t="s">
        <v>31</v>
      </c>
      <c r="P6" s="781" t="s">
        <v>31</v>
      </c>
      <c r="Q6" s="781" t="s">
        <v>31</v>
      </c>
      <c r="R6" s="781" t="s">
        <v>31</v>
      </c>
      <c r="S6" s="781" t="s">
        <v>19</v>
      </c>
      <c r="T6" s="781" t="s">
        <v>19</v>
      </c>
      <c r="U6" s="781" t="s">
        <v>31</v>
      </c>
      <c r="V6" s="782" t="s">
        <v>31</v>
      </c>
      <c r="W6" s="793" t="s">
        <v>1810</v>
      </c>
    </row>
    <row r="7" spans="1:23" ht="54.75" customHeight="1" x14ac:dyDescent="0.25">
      <c r="A7" s="777" t="s">
        <v>17</v>
      </c>
      <c r="B7" s="777" t="s">
        <v>2</v>
      </c>
      <c r="C7" s="777" t="s">
        <v>88</v>
      </c>
      <c r="D7" s="777" t="s">
        <v>25</v>
      </c>
      <c r="E7" s="778" t="s">
        <v>639</v>
      </c>
      <c r="F7" s="783" t="s">
        <v>640</v>
      </c>
      <c r="G7" s="779" t="s">
        <v>641</v>
      </c>
      <c r="H7" s="777" t="s">
        <v>636</v>
      </c>
      <c r="I7" s="395" t="s">
        <v>637</v>
      </c>
      <c r="J7" s="481" t="s">
        <v>638</v>
      </c>
      <c r="K7" s="784">
        <v>3</v>
      </c>
      <c r="L7" s="785">
        <v>0</v>
      </c>
      <c r="M7" s="785">
        <v>0</v>
      </c>
      <c r="N7" s="781" t="s">
        <v>19</v>
      </c>
      <c r="O7" s="781" t="s">
        <v>19</v>
      </c>
      <c r="P7" s="780" t="s">
        <v>19</v>
      </c>
      <c r="Q7" s="780" t="s">
        <v>19</v>
      </c>
      <c r="R7" s="780" t="s">
        <v>19</v>
      </c>
      <c r="S7" s="780" t="s">
        <v>19</v>
      </c>
      <c r="T7" s="780" t="s">
        <v>19</v>
      </c>
      <c r="U7" s="781" t="s">
        <v>19</v>
      </c>
      <c r="V7" s="782" t="s">
        <v>19</v>
      </c>
      <c r="W7" s="786" t="s">
        <v>642</v>
      </c>
    </row>
    <row r="8" spans="1:23" ht="85.5" customHeight="1" x14ac:dyDescent="0.25">
      <c r="A8" s="777" t="s">
        <v>17</v>
      </c>
      <c r="B8" s="777" t="s">
        <v>2</v>
      </c>
      <c r="C8" s="777" t="s">
        <v>88</v>
      </c>
      <c r="D8" s="777" t="s">
        <v>25</v>
      </c>
      <c r="E8" s="778" t="s">
        <v>643</v>
      </c>
      <c r="F8" s="783" t="s">
        <v>644</v>
      </c>
      <c r="G8" s="779" t="s">
        <v>645</v>
      </c>
      <c r="H8" s="777" t="s">
        <v>646</v>
      </c>
      <c r="I8" s="395" t="s">
        <v>637</v>
      </c>
      <c r="J8" s="481" t="s">
        <v>647</v>
      </c>
      <c r="K8" s="784">
        <v>52</v>
      </c>
      <c r="L8" s="785">
        <v>12</v>
      </c>
      <c r="M8" s="785">
        <v>12</v>
      </c>
      <c r="N8" s="781" t="s">
        <v>31</v>
      </c>
      <c r="O8" s="781" t="s">
        <v>31</v>
      </c>
      <c r="P8" s="780" t="s">
        <v>31</v>
      </c>
      <c r="Q8" s="780" t="s">
        <v>31</v>
      </c>
      <c r="R8" s="780" t="s">
        <v>31</v>
      </c>
      <c r="S8" s="780" t="s">
        <v>19</v>
      </c>
      <c r="T8" s="780" t="s">
        <v>19</v>
      </c>
      <c r="U8" s="781" t="s">
        <v>31</v>
      </c>
      <c r="V8" s="782" t="s">
        <v>31</v>
      </c>
      <c r="W8" s="787" t="s">
        <v>1811</v>
      </c>
    </row>
    <row r="9" spans="1:23" ht="70.95" customHeight="1" x14ac:dyDescent="0.25">
      <c r="A9" s="777" t="s">
        <v>17</v>
      </c>
      <c r="B9" s="777" t="s">
        <v>2</v>
      </c>
      <c r="C9" s="777" t="s">
        <v>474</v>
      </c>
      <c r="D9" s="777" t="s">
        <v>25</v>
      </c>
      <c r="E9" s="788" t="s">
        <v>63</v>
      </c>
      <c r="F9" s="789" t="s">
        <v>634</v>
      </c>
      <c r="G9" s="779" t="s">
        <v>648</v>
      </c>
      <c r="H9" s="777" t="s">
        <v>646</v>
      </c>
      <c r="I9" s="395" t="s">
        <v>637</v>
      </c>
      <c r="J9" s="481" t="s">
        <v>647</v>
      </c>
      <c r="K9" s="784">
        <v>25</v>
      </c>
      <c r="L9" s="785">
        <v>5</v>
      </c>
      <c r="M9" s="785">
        <v>5</v>
      </c>
      <c r="N9" s="781" t="s">
        <v>31</v>
      </c>
      <c r="O9" s="781" t="s">
        <v>31</v>
      </c>
      <c r="P9" s="780" t="s">
        <v>31</v>
      </c>
      <c r="Q9" s="780" t="s">
        <v>31</v>
      </c>
      <c r="R9" s="780" t="s">
        <v>31</v>
      </c>
      <c r="S9" s="780" t="s">
        <v>19</v>
      </c>
      <c r="T9" s="780" t="s">
        <v>19</v>
      </c>
      <c r="U9" s="781" t="s">
        <v>31</v>
      </c>
      <c r="V9" s="782" t="s">
        <v>31</v>
      </c>
      <c r="W9" s="790" t="s">
        <v>1812</v>
      </c>
    </row>
    <row r="10" spans="1:23" ht="95.7" customHeight="1" x14ac:dyDescent="0.25">
      <c r="A10" s="777" t="s">
        <v>17</v>
      </c>
      <c r="B10" s="777" t="s">
        <v>2</v>
      </c>
      <c r="C10" s="777" t="s">
        <v>474</v>
      </c>
      <c r="D10" s="777" t="s">
        <v>25</v>
      </c>
      <c r="E10" s="788" t="s">
        <v>60</v>
      </c>
      <c r="F10" s="789" t="s">
        <v>634</v>
      </c>
      <c r="G10" s="779" t="s">
        <v>649</v>
      </c>
      <c r="H10" s="777" t="s">
        <v>646</v>
      </c>
      <c r="I10" s="395" t="s">
        <v>637</v>
      </c>
      <c r="J10" s="481" t="s">
        <v>650</v>
      </c>
      <c r="K10" s="784">
        <v>203</v>
      </c>
      <c r="L10" s="785">
        <v>0</v>
      </c>
      <c r="M10" s="785">
        <v>0</v>
      </c>
      <c r="N10" s="781" t="s">
        <v>19</v>
      </c>
      <c r="O10" s="781" t="s">
        <v>19</v>
      </c>
      <c r="P10" s="780" t="s">
        <v>19</v>
      </c>
      <c r="Q10" s="780" t="s">
        <v>19</v>
      </c>
      <c r="R10" s="780" t="s">
        <v>19</v>
      </c>
      <c r="S10" s="780" t="s">
        <v>19</v>
      </c>
      <c r="T10" s="780" t="s">
        <v>19</v>
      </c>
      <c r="U10" s="781" t="s">
        <v>19</v>
      </c>
      <c r="V10" s="782" t="s">
        <v>19</v>
      </c>
      <c r="W10" s="791" t="s">
        <v>1813</v>
      </c>
    </row>
  </sheetData>
  <autoFilter ref="A5:W5" xr:uid="{00000000-0009-0000-0000-000005000000}"/>
  <mergeCells count="1">
    <mergeCell ref="P4:T4"/>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A18"/>
  <sheetViews>
    <sheetView topLeftCell="F11" zoomScale="94" zoomScaleNormal="157" workbookViewId="0">
      <selection activeCell="O7" sqref="O7"/>
    </sheetView>
  </sheetViews>
  <sheetFormatPr defaultColWidth="9.33203125" defaultRowHeight="13.2" x14ac:dyDescent="0.25"/>
  <cols>
    <col min="1" max="3" width="9.33203125" style="17"/>
    <col min="4" max="5" width="11.33203125" style="17" customWidth="1"/>
    <col min="6" max="9" width="9.33203125" style="17"/>
    <col min="10" max="10" width="11.6640625" style="17" customWidth="1"/>
    <col min="11" max="12" width="9.33203125" style="17"/>
    <col min="13" max="13" width="8.6640625" style="17" customWidth="1"/>
    <col min="14" max="14" width="9.33203125" style="17"/>
    <col min="15" max="15" width="14.44140625" style="17" customWidth="1"/>
    <col min="16" max="16" width="12.44140625" style="17" customWidth="1"/>
    <col min="17" max="17" width="34.6640625" style="17" customWidth="1"/>
    <col min="18" max="18" width="12.6640625" style="17" customWidth="1"/>
    <col min="19" max="19" width="11.6640625" style="17" customWidth="1"/>
    <col min="20" max="20" width="9.33203125" style="17"/>
    <col min="21" max="21" width="17.44140625" style="17" customWidth="1"/>
    <col min="22" max="22" width="11.44140625" style="17" customWidth="1"/>
    <col min="23" max="23" width="17" style="17" customWidth="1"/>
    <col min="24" max="24" width="16" style="17" customWidth="1"/>
    <col min="25" max="25" width="16.33203125" style="17" customWidth="1"/>
    <col min="26" max="26" width="17.33203125" style="17" customWidth="1"/>
    <col min="27" max="27" width="55" style="17" customWidth="1"/>
    <col min="28" max="16384" width="9.33203125" style="17"/>
  </cols>
  <sheetData>
    <row r="1" spans="1:27" ht="13.8" thickBot="1" x14ac:dyDescent="0.3">
      <c r="A1" s="4" t="s">
        <v>651</v>
      </c>
    </row>
    <row r="2" spans="1:27" x14ac:dyDescent="0.25">
      <c r="H2" s="967"/>
      <c r="I2" s="967"/>
      <c r="J2" s="967"/>
      <c r="K2" s="967"/>
      <c r="L2" s="967"/>
      <c r="M2" s="967"/>
      <c r="N2" s="967"/>
      <c r="O2" s="967"/>
      <c r="P2" s="967"/>
      <c r="Q2" s="967"/>
      <c r="R2" s="967"/>
      <c r="S2" s="967"/>
      <c r="T2" s="967"/>
      <c r="U2" s="967"/>
      <c r="V2" s="967"/>
      <c r="W2" s="967"/>
      <c r="X2" s="11"/>
      <c r="Y2" s="11"/>
      <c r="Z2" s="55" t="s">
        <v>1</v>
      </c>
      <c r="AA2" s="56" t="s">
        <v>2</v>
      </c>
    </row>
    <row r="3" spans="1:27" ht="13.8" thickBot="1" x14ac:dyDescent="0.3">
      <c r="A3" s="18"/>
      <c r="B3" s="19"/>
      <c r="C3" s="19"/>
      <c r="D3" s="19"/>
      <c r="E3" s="19"/>
      <c r="F3" s="19"/>
      <c r="G3" s="19"/>
      <c r="H3" s="19"/>
      <c r="I3" s="19"/>
      <c r="J3" s="19"/>
      <c r="K3" s="19"/>
      <c r="L3" s="19"/>
      <c r="M3" s="19"/>
      <c r="N3" s="19"/>
      <c r="O3" s="19"/>
      <c r="P3" s="19"/>
      <c r="Q3" s="19"/>
      <c r="R3" s="968"/>
      <c r="S3" s="968"/>
      <c r="T3" s="968"/>
      <c r="U3" s="11"/>
      <c r="Z3" s="164" t="s">
        <v>3</v>
      </c>
      <c r="AA3" s="165">
        <v>2021</v>
      </c>
    </row>
    <row r="4" spans="1:27" ht="51.6" thickBot="1" x14ac:dyDescent="0.3">
      <c r="A4" s="58" t="s">
        <v>4</v>
      </c>
      <c r="B4" s="2" t="s">
        <v>652</v>
      </c>
      <c r="C4" s="2" t="s">
        <v>653</v>
      </c>
      <c r="D4" s="2" t="s">
        <v>654</v>
      </c>
      <c r="E4" s="2" t="s">
        <v>426</v>
      </c>
      <c r="F4" s="59" t="s">
        <v>655</v>
      </c>
      <c r="G4" s="60" t="s">
        <v>656</v>
      </c>
      <c r="H4" s="61" t="s">
        <v>657</v>
      </c>
      <c r="I4" s="2" t="s">
        <v>658</v>
      </c>
      <c r="J4" s="2" t="s">
        <v>277</v>
      </c>
      <c r="K4" s="62" t="s">
        <v>659</v>
      </c>
      <c r="L4" s="2" t="s">
        <v>660</v>
      </c>
      <c r="M4" s="2" t="s">
        <v>661</v>
      </c>
      <c r="N4" s="2" t="s">
        <v>662</v>
      </c>
      <c r="O4" s="2" t="s">
        <v>663</v>
      </c>
      <c r="P4" s="2" t="s">
        <v>664</v>
      </c>
      <c r="Q4" s="63" t="s">
        <v>15</v>
      </c>
      <c r="R4" s="249" t="s">
        <v>665</v>
      </c>
      <c r="S4" s="249" t="s">
        <v>666</v>
      </c>
      <c r="T4" s="249" t="s">
        <v>667</v>
      </c>
      <c r="U4" s="250" t="s">
        <v>668</v>
      </c>
      <c r="V4" s="249" t="s">
        <v>669</v>
      </c>
      <c r="W4" s="249" t="s">
        <v>670</v>
      </c>
      <c r="X4" s="251" t="s">
        <v>671</v>
      </c>
      <c r="Y4" s="65" t="s">
        <v>672</v>
      </c>
      <c r="Z4" s="65" t="s">
        <v>673</v>
      </c>
      <c r="AA4" s="255" t="s">
        <v>507</v>
      </c>
    </row>
    <row r="5" spans="1:27" ht="52.8" x14ac:dyDescent="0.25">
      <c r="A5" s="121" t="s">
        <v>17</v>
      </c>
      <c r="B5" s="482" t="s">
        <v>674</v>
      </c>
      <c r="C5" s="143" t="s">
        <v>675</v>
      </c>
      <c r="D5" s="143" t="s">
        <v>31</v>
      </c>
      <c r="E5" s="143" t="s">
        <v>27</v>
      </c>
      <c r="F5" s="143" t="s">
        <v>31</v>
      </c>
      <c r="G5" s="483" t="s">
        <v>676</v>
      </c>
      <c r="H5" s="482" t="s">
        <v>677</v>
      </c>
      <c r="I5" s="482" t="s">
        <v>678</v>
      </c>
      <c r="J5" s="142" t="s">
        <v>679</v>
      </c>
      <c r="K5" s="484">
        <v>14</v>
      </c>
      <c r="L5" s="484" t="s">
        <v>680</v>
      </c>
      <c r="M5" s="484">
        <v>50</v>
      </c>
      <c r="N5" s="143" t="s">
        <v>681</v>
      </c>
      <c r="O5" s="482" t="s">
        <v>682</v>
      </c>
      <c r="P5" s="482" t="s">
        <v>683</v>
      </c>
      <c r="Q5" s="144"/>
      <c r="R5" s="252" t="s">
        <v>684</v>
      </c>
      <c r="S5" s="252"/>
      <c r="T5" s="253">
        <v>13</v>
      </c>
      <c r="U5" s="252">
        <v>50</v>
      </c>
      <c r="V5" s="254" t="s">
        <v>27</v>
      </c>
      <c r="W5" s="252" t="s">
        <v>31</v>
      </c>
      <c r="X5" s="252" t="s">
        <v>31</v>
      </c>
      <c r="Y5" s="57" t="str">
        <f t="shared" ref="Y5" si="0">IF(((-K5+T5)/K5*100)&gt;50,"x",IF(((-K5+T5)/K5*100)&lt;-10,"x",IF(T5="","","")))</f>
        <v/>
      </c>
      <c r="Z5" s="248"/>
      <c r="AA5" s="252"/>
    </row>
    <row r="6" spans="1:27" ht="69" customHeight="1" x14ac:dyDescent="0.25">
      <c r="A6" s="121" t="s">
        <v>17</v>
      </c>
      <c r="B6" s="482" t="s">
        <v>674</v>
      </c>
      <c r="C6" s="143" t="s">
        <v>675</v>
      </c>
      <c r="D6" s="143" t="s">
        <v>31</v>
      </c>
      <c r="E6" s="143" t="s">
        <v>27</v>
      </c>
      <c r="F6" s="143" t="s">
        <v>31</v>
      </c>
      <c r="G6" s="483" t="s">
        <v>676</v>
      </c>
      <c r="H6" s="482" t="s">
        <v>677</v>
      </c>
      <c r="I6" s="482" t="s">
        <v>678</v>
      </c>
      <c r="J6" s="142" t="s">
        <v>679</v>
      </c>
      <c r="K6" s="485">
        <v>3.5</v>
      </c>
      <c r="L6" s="484" t="s">
        <v>680</v>
      </c>
      <c r="M6" s="484">
        <v>11</v>
      </c>
      <c r="N6" s="143" t="s">
        <v>681</v>
      </c>
      <c r="O6" s="482" t="s">
        <v>682</v>
      </c>
      <c r="P6" s="482" t="s">
        <v>683</v>
      </c>
      <c r="Q6" s="144" t="s">
        <v>685</v>
      </c>
      <c r="R6" s="252" t="s">
        <v>684</v>
      </c>
      <c r="S6" s="486"/>
      <c r="T6" s="487">
        <v>3.5</v>
      </c>
      <c r="U6" s="486">
        <v>10</v>
      </c>
      <c r="V6" s="488" t="s">
        <v>27</v>
      </c>
      <c r="W6" s="486" t="s">
        <v>31</v>
      </c>
      <c r="X6" s="486" t="s">
        <v>31</v>
      </c>
      <c r="Y6" s="57" t="str">
        <f t="shared" ref="Y6:Y17" si="1">IF(((-K6+T6)/K6*100)&gt;50,"x",IF(((-K6+T6)/K6*100)&lt;-10,"x",IF(T6="","","")))</f>
        <v/>
      </c>
      <c r="Z6" s="248"/>
      <c r="AA6" s="486"/>
    </row>
    <row r="7" spans="1:27" ht="69" customHeight="1" x14ac:dyDescent="0.25">
      <c r="A7" s="121" t="s">
        <v>17</v>
      </c>
      <c r="B7" s="482" t="s">
        <v>686</v>
      </c>
      <c r="C7" s="143" t="s">
        <v>687</v>
      </c>
      <c r="D7" s="143" t="s">
        <v>31</v>
      </c>
      <c r="E7" s="143" t="s">
        <v>27</v>
      </c>
      <c r="F7" s="143" t="s">
        <v>31</v>
      </c>
      <c r="G7" s="483" t="s">
        <v>676</v>
      </c>
      <c r="H7" s="482" t="s">
        <v>677</v>
      </c>
      <c r="I7" s="482" t="s">
        <v>688</v>
      </c>
      <c r="J7" s="142" t="s">
        <v>679</v>
      </c>
      <c r="K7" s="484">
        <v>11</v>
      </c>
      <c r="L7" s="484" t="s">
        <v>680</v>
      </c>
      <c r="M7" s="484">
        <v>30</v>
      </c>
      <c r="N7" s="483" t="s">
        <v>689</v>
      </c>
      <c r="O7" s="482" t="s">
        <v>682</v>
      </c>
      <c r="P7" s="482" t="s">
        <v>683</v>
      </c>
      <c r="Q7" s="489"/>
      <c r="R7" s="252" t="s">
        <v>684</v>
      </c>
      <c r="S7" s="486"/>
      <c r="T7" s="487">
        <v>11</v>
      </c>
      <c r="U7" s="486">
        <v>30</v>
      </c>
      <c r="V7" s="488" t="s">
        <v>27</v>
      </c>
      <c r="W7" s="486" t="s">
        <v>31</v>
      </c>
      <c r="X7" s="486" t="s">
        <v>31</v>
      </c>
      <c r="Y7" s="57" t="str">
        <f t="shared" si="1"/>
        <v/>
      </c>
      <c r="Z7" s="248"/>
      <c r="AA7" s="486"/>
    </row>
    <row r="8" spans="1:27" ht="57" customHeight="1" x14ac:dyDescent="0.25">
      <c r="A8" s="121" t="s">
        <v>17</v>
      </c>
      <c r="B8" s="482" t="s">
        <v>686</v>
      </c>
      <c r="C8" s="143" t="s">
        <v>687</v>
      </c>
      <c r="D8" s="143" t="s">
        <v>31</v>
      </c>
      <c r="E8" s="143" t="s">
        <v>27</v>
      </c>
      <c r="F8" s="143" t="s">
        <v>31</v>
      </c>
      <c r="G8" s="483" t="s">
        <v>676</v>
      </c>
      <c r="H8" s="482" t="s">
        <v>677</v>
      </c>
      <c r="I8" s="482" t="s">
        <v>690</v>
      </c>
      <c r="J8" s="142" t="s">
        <v>679</v>
      </c>
      <c r="K8" s="485">
        <v>3.5</v>
      </c>
      <c r="L8" s="484" t="s">
        <v>680</v>
      </c>
      <c r="M8" s="484">
        <v>11</v>
      </c>
      <c r="N8" s="483" t="s">
        <v>689</v>
      </c>
      <c r="O8" s="482" t="s">
        <v>682</v>
      </c>
      <c r="P8" s="482" t="s">
        <v>683</v>
      </c>
      <c r="Q8" s="144" t="s">
        <v>685</v>
      </c>
      <c r="R8" s="252" t="s">
        <v>684</v>
      </c>
      <c r="S8" s="486"/>
      <c r="T8" s="487">
        <v>3.5</v>
      </c>
      <c r="U8" s="486">
        <v>10</v>
      </c>
      <c r="V8" s="488" t="s">
        <v>27</v>
      </c>
      <c r="W8" s="486" t="s">
        <v>31</v>
      </c>
      <c r="X8" s="486" t="s">
        <v>31</v>
      </c>
      <c r="Y8" s="57" t="str">
        <f t="shared" si="1"/>
        <v/>
      </c>
      <c r="Z8" s="248"/>
      <c r="AA8" s="486"/>
    </row>
    <row r="9" spans="1:27" ht="62.25" customHeight="1" x14ac:dyDescent="0.25">
      <c r="A9" s="121" t="s">
        <v>17</v>
      </c>
      <c r="B9" s="482" t="s">
        <v>691</v>
      </c>
      <c r="C9" s="143" t="s">
        <v>692</v>
      </c>
      <c r="D9" s="143" t="s">
        <v>31</v>
      </c>
      <c r="E9" s="143" t="s">
        <v>27</v>
      </c>
      <c r="F9" s="143" t="s">
        <v>31</v>
      </c>
      <c r="G9" s="483" t="s">
        <v>676</v>
      </c>
      <c r="H9" s="482" t="s">
        <v>677</v>
      </c>
      <c r="I9" s="482" t="s">
        <v>693</v>
      </c>
      <c r="J9" s="142" t="s">
        <v>679</v>
      </c>
      <c r="K9" s="490">
        <v>18</v>
      </c>
      <c r="L9" s="484" t="s">
        <v>694</v>
      </c>
      <c r="M9" s="484">
        <v>1341</v>
      </c>
      <c r="N9" s="483" t="s">
        <v>695</v>
      </c>
      <c r="O9" s="482" t="s">
        <v>682</v>
      </c>
      <c r="P9" s="482" t="s">
        <v>696</v>
      </c>
      <c r="Q9" s="489" t="s">
        <v>697</v>
      </c>
      <c r="R9" s="252" t="s">
        <v>684</v>
      </c>
      <c r="S9" s="486"/>
      <c r="T9" s="487">
        <v>14</v>
      </c>
      <c r="U9" s="486">
        <v>1304</v>
      </c>
      <c r="V9" s="488" t="s">
        <v>27</v>
      </c>
      <c r="W9" s="486" t="s">
        <v>31</v>
      </c>
      <c r="X9" s="486" t="s">
        <v>31</v>
      </c>
      <c r="Y9" s="57" t="str">
        <f t="shared" si="1"/>
        <v>x</v>
      </c>
      <c r="Z9" s="248"/>
      <c r="AA9" s="491" t="s">
        <v>698</v>
      </c>
    </row>
    <row r="10" spans="1:27" ht="57" customHeight="1" x14ac:dyDescent="0.25">
      <c r="A10" s="121" t="s">
        <v>17</v>
      </c>
      <c r="B10" s="482" t="s">
        <v>691</v>
      </c>
      <c r="C10" s="143" t="s">
        <v>692</v>
      </c>
      <c r="D10" s="143" t="s">
        <v>31</v>
      </c>
      <c r="E10" s="143" t="s">
        <v>27</v>
      </c>
      <c r="F10" s="143" t="s">
        <v>31</v>
      </c>
      <c r="G10" s="483" t="s">
        <v>676</v>
      </c>
      <c r="H10" s="482" t="s">
        <v>677</v>
      </c>
      <c r="I10" s="482" t="s">
        <v>693</v>
      </c>
      <c r="J10" s="142" t="s">
        <v>679</v>
      </c>
      <c r="K10" s="490">
        <v>18</v>
      </c>
      <c r="L10" s="484" t="s">
        <v>680</v>
      </c>
      <c r="M10" s="484">
        <v>48</v>
      </c>
      <c r="N10" s="483" t="s">
        <v>695</v>
      </c>
      <c r="O10" s="482" t="s">
        <v>682</v>
      </c>
      <c r="P10" s="482" t="s">
        <v>696</v>
      </c>
      <c r="Q10" s="489" t="s">
        <v>697</v>
      </c>
      <c r="R10" s="252" t="s">
        <v>684</v>
      </c>
      <c r="S10" s="486"/>
      <c r="T10" s="487">
        <v>14</v>
      </c>
      <c r="U10" s="486">
        <v>47</v>
      </c>
      <c r="V10" s="488" t="s">
        <v>27</v>
      </c>
      <c r="W10" s="486" t="s">
        <v>31</v>
      </c>
      <c r="X10" s="486" t="s">
        <v>31</v>
      </c>
      <c r="Y10" s="57" t="str">
        <f t="shared" si="1"/>
        <v>x</v>
      </c>
      <c r="Z10" s="248"/>
      <c r="AA10" s="491" t="s">
        <v>698</v>
      </c>
    </row>
    <row r="11" spans="1:27" ht="57" customHeight="1" x14ac:dyDescent="0.25">
      <c r="A11" s="121" t="s">
        <v>17</v>
      </c>
      <c r="B11" s="482" t="s">
        <v>691</v>
      </c>
      <c r="C11" s="143" t="s">
        <v>692</v>
      </c>
      <c r="D11" s="143" t="s">
        <v>31</v>
      </c>
      <c r="E11" s="143" t="s">
        <v>27</v>
      </c>
      <c r="F11" s="143" t="s">
        <v>31</v>
      </c>
      <c r="G11" s="483" t="s">
        <v>699</v>
      </c>
      <c r="H11" s="482" t="s">
        <v>700</v>
      </c>
      <c r="I11" s="482" t="s">
        <v>693</v>
      </c>
      <c r="J11" s="142" t="s">
        <v>679</v>
      </c>
      <c r="K11" s="492"/>
      <c r="L11" s="484" t="s">
        <v>701</v>
      </c>
      <c r="M11" s="482" t="s">
        <v>702</v>
      </c>
      <c r="N11" s="483"/>
      <c r="O11" s="482" t="s">
        <v>682</v>
      </c>
      <c r="P11" s="482" t="s">
        <v>702</v>
      </c>
      <c r="Q11" s="489" t="s">
        <v>703</v>
      </c>
      <c r="R11" s="486" t="s">
        <v>537</v>
      </c>
      <c r="S11" s="486" t="s">
        <v>27</v>
      </c>
      <c r="T11" s="493" t="s">
        <v>704</v>
      </c>
      <c r="U11" s="494" t="s">
        <v>704</v>
      </c>
      <c r="V11" s="494" t="s">
        <v>704</v>
      </c>
      <c r="W11" s="494" t="s">
        <v>704</v>
      </c>
      <c r="X11" s="494" t="s">
        <v>704</v>
      </c>
      <c r="Y11" s="57" t="s">
        <v>19</v>
      </c>
      <c r="Z11" s="248" t="str">
        <f t="shared" ref="Z11:Z18" si="2">IF(OR(W11="Y",X11="Y"),"x","")</f>
        <v/>
      </c>
      <c r="AA11" s="491" t="s">
        <v>705</v>
      </c>
    </row>
    <row r="12" spans="1:27" ht="44.25" customHeight="1" x14ac:dyDescent="0.25">
      <c r="A12" s="121" t="s">
        <v>17</v>
      </c>
      <c r="B12" s="482" t="s">
        <v>706</v>
      </c>
      <c r="C12" s="143" t="s">
        <v>707</v>
      </c>
      <c r="D12" s="143" t="s">
        <v>31</v>
      </c>
      <c r="E12" s="143" t="s">
        <v>27</v>
      </c>
      <c r="F12" s="143" t="s">
        <v>31</v>
      </c>
      <c r="G12" s="483" t="s">
        <v>676</v>
      </c>
      <c r="H12" s="482" t="s">
        <v>677</v>
      </c>
      <c r="I12" s="482" t="s">
        <v>708</v>
      </c>
      <c r="J12" s="142" t="s">
        <v>679</v>
      </c>
      <c r="K12" s="492">
        <v>7</v>
      </c>
      <c r="L12" s="484" t="s">
        <v>694</v>
      </c>
      <c r="M12" s="484">
        <v>600</v>
      </c>
      <c r="N12" s="483" t="s">
        <v>709</v>
      </c>
      <c r="O12" s="482" t="s">
        <v>682</v>
      </c>
      <c r="P12" s="482" t="s">
        <v>710</v>
      </c>
      <c r="Q12" s="489" t="s">
        <v>711</v>
      </c>
      <c r="R12" s="252" t="s">
        <v>684</v>
      </c>
      <c r="S12" s="486"/>
      <c r="T12" s="487">
        <v>7</v>
      </c>
      <c r="U12" s="486">
        <v>402</v>
      </c>
      <c r="V12" s="488" t="s">
        <v>27</v>
      </c>
      <c r="W12" s="486" t="s">
        <v>31</v>
      </c>
      <c r="X12" s="486" t="s">
        <v>31</v>
      </c>
      <c r="Y12" s="57" t="str">
        <f t="shared" si="1"/>
        <v/>
      </c>
      <c r="Z12" s="248" t="str">
        <f t="shared" si="2"/>
        <v>x</v>
      </c>
      <c r="AA12" s="495" t="s">
        <v>712</v>
      </c>
    </row>
    <row r="13" spans="1:27" ht="44.25" customHeight="1" x14ac:dyDescent="0.25">
      <c r="A13" s="121" t="s">
        <v>17</v>
      </c>
      <c r="B13" s="482" t="s">
        <v>706</v>
      </c>
      <c r="C13" s="143" t="s">
        <v>707</v>
      </c>
      <c r="D13" s="143" t="s">
        <v>31</v>
      </c>
      <c r="E13" s="143" t="s">
        <v>27</v>
      </c>
      <c r="F13" s="143" t="s">
        <v>31</v>
      </c>
      <c r="G13" s="483" t="s">
        <v>676</v>
      </c>
      <c r="H13" s="482" t="s">
        <v>677</v>
      </c>
      <c r="I13" s="482" t="s">
        <v>708</v>
      </c>
      <c r="J13" s="142" t="s">
        <v>679</v>
      </c>
      <c r="K13" s="492">
        <v>7</v>
      </c>
      <c r="L13" s="484" t="s">
        <v>680</v>
      </c>
      <c r="M13" s="484">
        <v>19</v>
      </c>
      <c r="N13" s="483" t="s">
        <v>709</v>
      </c>
      <c r="O13" s="482" t="s">
        <v>682</v>
      </c>
      <c r="P13" s="482" t="s">
        <v>696</v>
      </c>
      <c r="Q13" s="489" t="s">
        <v>711</v>
      </c>
      <c r="R13" s="252" t="s">
        <v>684</v>
      </c>
      <c r="S13" s="486"/>
      <c r="T13" s="487">
        <v>7</v>
      </c>
      <c r="U13" s="486">
        <v>16</v>
      </c>
      <c r="V13" s="488" t="s">
        <v>27</v>
      </c>
      <c r="W13" s="486" t="s">
        <v>31</v>
      </c>
      <c r="X13" s="486" t="s">
        <v>31</v>
      </c>
      <c r="Y13" s="57" t="str">
        <f t="shared" si="1"/>
        <v/>
      </c>
      <c r="Z13" s="248" t="str">
        <f t="shared" si="2"/>
        <v>x</v>
      </c>
      <c r="AA13" s="495" t="s">
        <v>712</v>
      </c>
    </row>
    <row r="14" spans="1:27" ht="63" customHeight="1" x14ac:dyDescent="0.25">
      <c r="A14" s="121" t="s">
        <v>17</v>
      </c>
      <c r="B14" s="482" t="s">
        <v>713</v>
      </c>
      <c r="C14" s="143" t="s">
        <v>714</v>
      </c>
      <c r="D14" s="143" t="s">
        <v>31</v>
      </c>
      <c r="E14" s="143" t="s">
        <v>27</v>
      </c>
      <c r="F14" s="143" t="s">
        <v>31</v>
      </c>
      <c r="G14" s="483" t="s">
        <v>676</v>
      </c>
      <c r="H14" s="482" t="s">
        <v>53</v>
      </c>
      <c r="I14" s="482" t="s">
        <v>678</v>
      </c>
      <c r="J14" s="142" t="s">
        <v>679</v>
      </c>
      <c r="K14" s="484">
        <v>17</v>
      </c>
      <c r="L14" s="484" t="s">
        <v>680</v>
      </c>
      <c r="M14" s="484">
        <v>46</v>
      </c>
      <c r="N14" s="483" t="s">
        <v>715</v>
      </c>
      <c r="O14" s="482" t="s">
        <v>716</v>
      </c>
      <c r="P14" s="482" t="s">
        <v>683</v>
      </c>
      <c r="Q14" s="489" t="s">
        <v>717</v>
      </c>
      <c r="R14" s="252" t="s">
        <v>684</v>
      </c>
      <c r="S14" s="486"/>
      <c r="T14" s="487">
        <v>17</v>
      </c>
      <c r="U14" s="486">
        <v>52</v>
      </c>
      <c r="V14" s="488" t="s">
        <v>27</v>
      </c>
      <c r="W14" s="486" t="s">
        <v>31</v>
      </c>
      <c r="X14" s="486" t="s">
        <v>31</v>
      </c>
      <c r="Y14" s="57" t="str">
        <f t="shared" si="1"/>
        <v/>
      </c>
      <c r="Z14" s="248"/>
      <c r="AA14" s="486"/>
    </row>
    <row r="15" spans="1:27" ht="44.25" customHeight="1" x14ac:dyDescent="0.25">
      <c r="A15" s="121" t="s">
        <v>17</v>
      </c>
      <c r="B15" s="482" t="s">
        <v>713</v>
      </c>
      <c r="C15" s="143" t="s">
        <v>714</v>
      </c>
      <c r="D15" s="143" t="s">
        <v>31</v>
      </c>
      <c r="E15" s="143" t="s">
        <v>27</v>
      </c>
      <c r="F15" s="143" t="s">
        <v>31</v>
      </c>
      <c r="G15" s="483" t="s">
        <v>676</v>
      </c>
      <c r="H15" s="482" t="s">
        <v>53</v>
      </c>
      <c r="I15" s="482" t="s">
        <v>678</v>
      </c>
      <c r="J15" s="142" t="s">
        <v>679</v>
      </c>
      <c r="K15" s="484">
        <v>17</v>
      </c>
      <c r="L15" s="484" t="s">
        <v>718</v>
      </c>
      <c r="M15" s="484">
        <v>60</v>
      </c>
      <c r="N15" s="483" t="s">
        <v>719</v>
      </c>
      <c r="O15" s="482" t="s">
        <v>720</v>
      </c>
      <c r="P15" s="482" t="s">
        <v>721</v>
      </c>
      <c r="Q15" s="489" t="s">
        <v>722</v>
      </c>
      <c r="R15" s="252" t="s">
        <v>684</v>
      </c>
      <c r="S15" s="486"/>
      <c r="T15" s="487">
        <v>17</v>
      </c>
      <c r="U15" s="486">
        <v>55</v>
      </c>
      <c r="V15" s="488" t="s">
        <v>27</v>
      </c>
      <c r="W15" s="486" t="s">
        <v>31</v>
      </c>
      <c r="X15" s="486" t="s">
        <v>31</v>
      </c>
      <c r="Y15" s="57" t="str">
        <f t="shared" si="1"/>
        <v/>
      </c>
      <c r="Z15" s="248"/>
      <c r="AA15" s="486"/>
    </row>
    <row r="16" spans="1:27" ht="60" customHeight="1" x14ac:dyDescent="0.25">
      <c r="A16" s="121" t="s">
        <v>17</v>
      </c>
      <c r="B16" s="482" t="s">
        <v>713</v>
      </c>
      <c r="C16" s="143" t="s">
        <v>723</v>
      </c>
      <c r="D16" s="143" t="s">
        <v>31</v>
      </c>
      <c r="E16" s="143" t="s">
        <v>27</v>
      </c>
      <c r="F16" s="143" t="s">
        <v>31</v>
      </c>
      <c r="G16" s="483" t="s">
        <v>676</v>
      </c>
      <c r="H16" s="482" t="s">
        <v>53</v>
      </c>
      <c r="I16" s="482" t="s">
        <v>690</v>
      </c>
      <c r="J16" s="142" t="s">
        <v>679</v>
      </c>
      <c r="K16" s="484">
        <v>14</v>
      </c>
      <c r="L16" s="484" t="s">
        <v>680</v>
      </c>
      <c r="M16" s="484">
        <v>45</v>
      </c>
      <c r="N16" s="483" t="s">
        <v>724</v>
      </c>
      <c r="O16" s="482" t="s">
        <v>716</v>
      </c>
      <c r="P16" s="482" t="s">
        <v>683</v>
      </c>
      <c r="Q16" s="489" t="s">
        <v>725</v>
      </c>
      <c r="R16" s="252" t="s">
        <v>684</v>
      </c>
      <c r="S16" s="486"/>
      <c r="T16" s="487">
        <v>14</v>
      </c>
      <c r="U16" s="486">
        <v>47</v>
      </c>
      <c r="V16" s="488" t="s">
        <v>27</v>
      </c>
      <c r="W16" s="486" t="s">
        <v>31</v>
      </c>
      <c r="X16" s="486" t="s">
        <v>31</v>
      </c>
      <c r="Y16" s="57" t="str">
        <f t="shared" si="1"/>
        <v/>
      </c>
      <c r="Z16" s="248"/>
      <c r="AA16" s="486"/>
    </row>
    <row r="17" spans="1:27" ht="62.25" customHeight="1" x14ac:dyDescent="0.25">
      <c r="A17" s="121" t="s">
        <v>17</v>
      </c>
      <c r="B17" s="482" t="s">
        <v>726</v>
      </c>
      <c r="C17" s="142" t="s">
        <v>727</v>
      </c>
      <c r="D17" s="143" t="s">
        <v>31</v>
      </c>
      <c r="E17" s="143" t="s">
        <v>27</v>
      </c>
      <c r="F17" s="143" t="s">
        <v>31</v>
      </c>
      <c r="G17" s="483" t="s">
        <v>676</v>
      </c>
      <c r="H17" s="482" t="s">
        <v>53</v>
      </c>
      <c r="I17" s="482" t="s">
        <v>728</v>
      </c>
      <c r="J17" s="142" t="s">
        <v>679</v>
      </c>
      <c r="K17" s="484">
        <v>8</v>
      </c>
      <c r="L17" s="484" t="s">
        <v>729</v>
      </c>
      <c r="M17" s="484">
        <v>104</v>
      </c>
      <c r="N17" s="483" t="s">
        <v>730</v>
      </c>
      <c r="O17" s="482" t="s">
        <v>731</v>
      </c>
      <c r="P17" s="482" t="s">
        <v>732</v>
      </c>
      <c r="Q17" s="489" t="s">
        <v>733</v>
      </c>
      <c r="R17" s="486" t="s">
        <v>684</v>
      </c>
      <c r="S17" s="486"/>
      <c r="T17" s="487">
        <v>8</v>
      </c>
      <c r="U17" s="486">
        <v>104</v>
      </c>
      <c r="V17" s="488" t="s">
        <v>27</v>
      </c>
      <c r="W17" s="486" t="s">
        <v>31</v>
      </c>
      <c r="X17" s="486" t="s">
        <v>31</v>
      </c>
      <c r="Y17" s="57" t="str">
        <f t="shared" si="1"/>
        <v/>
      </c>
      <c r="Z17" s="248"/>
      <c r="AA17" s="486"/>
    </row>
    <row r="18" spans="1:27" ht="54" customHeight="1" x14ac:dyDescent="0.25">
      <c r="A18" s="121" t="s">
        <v>17</v>
      </c>
      <c r="B18" s="496" t="s">
        <v>734</v>
      </c>
      <c r="C18" s="143" t="s">
        <v>735</v>
      </c>
      <c r="D18" s="143" t="s">
        <v>31</v>
      </c>
      <c r="E18" s="143" t="s">
        <v>27</v>
      </c>
      <c r="F18" s="143" t="s">
        <v>31</v>
      </c>
      <c r="G18" s="143" t="s">
        <v>676</v>
      </c>
      <c r="H18" s="482" t="s">
        <v>50</v>
      </c>
      <c r="I18" s="482" t="s">
        <v>708</v>
      </c>
      <c r="J18" s="142" t="s">
        <v>679</v>
      </c>
      <c r="K18" s="484"/>
      <c r="L18" s="484" t="s">
        <v>736</v>
      </c>
      <c r="M18" s="497" t="s">
        <v>737</v>
      </c>
      <c r="N18" s="483" t="s">
        <v>738</v>
      </c>
      <c r="O18" s="498" t="s">
        <v>739</v>
      </c>
      <c r="P18" s="499" t="s">
        <v>737</v>
      </c>
      <c r="Q18" s="489" t="s">
        <v>740</v>
      </c>
      <c r="R18" s="486" t="s">
        <v>537</v>
      </c>
      <c r="S18" s="486" t="s">
        <v>31</v>
      </c>
      <c r="T18" s="500" t="s">
        <v>741</v>
      </c>
      <c r="U18" s="501" t="s">
        <v>741</v>
      </c>
      <c r="V18" s="501" t="s">
        <v>741</v>
      </c>
      <c r="W18" s="501" t="s">
        <v>741</v>
      </c>
      <c r="X18" s="501" t="s">
        <v>741</v>
      </c>
      <c r="Y18" s="57" t="s">
        <v>19</v>
      </c>
      <c r="Z18" s="248" t="str">
        <f t="shared" si="2"/>
        <v/>
      </c>
      <c r="AA18" s="502" t="s">
        <v>742</v>
      </c>
    </row>
  </sheetData>
  <autoFilter ref="A4:AA4" xr:uid="{00000000-0009-0000-0000-000006000000}"/>
  <mergeCells count="8">
    <mergeCell ref="U2:W2"/>
    <mergeCell ref="R3:T3"/>
    <mergeCell ref="H2:I2"/>
    <mergeCell ref="J2:K2"/>
    <mergeCell ref="L2:M2"/>
    <mergeCell ref="N2:O2"/>
    <mergeCell ref="P2:Q2"/>
    <mergeCell ref="R2:T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76"/>
  <sheetViews>
    <sheetView zoomScale="89" workbookViewId="0"/>
  </sheetViews>
  <sheetFormatPr defaultColWidth="8.6640625" defaultRowHeight="14.4" x14ac:dyDescent="0.3"/>
  <cols>
    <col min="2" max="2" width="27" customWidth="1"/>
    <col min="4" max="4" width="34.33203125" customWidth="1"/>
    <col min="7" max="7" width="22.44140625" customWidth="1"/>
    <col min="8" max="8" width="11.44140625" customWidth="1"/>
    <col min="9" max="9" width="13.33203125" customWidth="1"/>
    <col min="10" max="10" width="11.33203125" customWidth="1"/>
    <col min="11" max="11" width="12.44140625" customWidth="1"/>
    <col min="12" max="12" width="16.33203125" customWidth="1"/>
    <col min="13" max="13" width="58.44140625" customWidth="1"/>
  </cols>
  <sheetData>
    <row r="1" spans="1:13" ht="15" thickBot="1" x14ac:dyDescent="0.35">
      <c r="A1" s="4" t="s">
        <v>743</v>
      </c>
      <c r="B1" s="503"/>
      <c r="C1" s="503"/>
      <c r="D1" s="504"/>
      <c r="E1" s="67"/>
      <c r="F1" s="67"/>
      <c r="G1" s="67"/>
      <c r="H1" s="67"/>
      <c r="I1" s="67"/>
      <c r="J1" s="67"/>
      <c r="K1" s="67"/>
      <c r="L1" s="67"/>
      <c r="M1" s="67"/>
    </row>
    <row r="2" spans="1:13" x14ac:dyDescent="0.3">
      <c r="A2" s="17"/>
      <c r="B2" s="17"/>
      <c r="C2" s="17"/>
      <c r="D2" s="17"/>
      <c r="E2" s="17"/>
      <c r="F2" s="17"/>
      <c r="G2" s="17"/>
      <c r="H2" s="17"/>
      <c r="I2" s="17"/>
      <c r="J2" s="17"/>
      <c r="K2" s="17"/>
      <c r="L2" s="505" t="s">
        <v>1</v>
      </c>
      <c r="M2" s="56" t="s">
        <v>2</v>
      </c>
    </row>
    <row r="3" spans="1:13" x14ac:dyDescent="0.3">
      <c r="A3" s="17"/>
      <c r="B3" s="17"/>
      <c r="C3" s="17"/>
      <c r="D3" s="17"/>
      <c r="E3" s="17"/>
      <c r="F3" s="17"/>
      <c r="G3" s="17"/>
      <c r="H3" s="17"/>
      <c r="I3" s="17"/>
      <c r="J3" s="11"/>
      <c r="K3" s="11"/>
      <c r="L3" s="506" t="s">
        <v>3</v>
      </c>
      <c r="M3" s="507">
        <v>2021</v>
      </c>
    </row>
    <row r="4" spans="1:13" ht="51" x14ac:dyDescent="0.3">
      <c r="A4" s="508" t="s">
        <v>4</v>
      </c>
      <c r="B4" s="509" t="s">
        <v>652</v>
      </c>
      <c r="C4" s="509" t="s">
        <v>653</v>
      </c>
      <c r="D4" s="509" t="s">
        <v>744</v>
      </c>
      <c r="E4" s="509" t="s">
        <v>745</v>
      </c>
      <c r="F4" s="509" t="s">
        <v>746</v>
      </c>
      <c r="G4" s="509" t="s">
        <v>15</v>
      </c>
      <c r="H4" s="510" t="s">
        <v>747</v>
      </c>
      <c r="I4" s="510" t="s">
        <v>748</v>
      </c>
      <c r="J4" s="510" t="s">
        <v>749</v>
      </c>
      <c r="K4" s="510" t="s">
        <v>750</v>
      </c>
      <c r="L4" s="69" t="s">
        <v>751</v>
      </c>
      <c r="M4" s="510" t="s">
        <v>752</v>
      </c>
    </row>
    <row r="5" spans="1:13" ht="27" x14ac:dyDescent="0.3">
      <c r="A5" s="127" t="s">
        <v>17</v>
      </c>
      <c r="B5" s="511" t="s">
        <v>674</v>
      </c>
      <c r="C5" s="146" t="s">
        <v>675</v>
      </c>
      <c r="D5" s="145" t="s">
        <v>753</v>
      </c>
      <c r="E5" s="127" t="s">
        <v>676</v>
      </c>
      <c r="F5" s="127" t="s">
        <v>31</v>
      </c>
      <c r="G5" s="145"/>
      <c r="H5" s="512" t="s">
        <v>31</v>
      </c>
      <c r="I5" s="257" t="s">
        <v>754</v>
      </c>
      <c r="J5" s="513" t="s">
        <v>31</v>
      </c>
      <c r="K5" s="512" t="s">
        <v>27</v>
      </c>
      <c r="L5" s="514" t="str">
        <f t="shared" ref="L5:L8" si="0">IF(OR(H5="Y",H5=""),"","x")</f>
        <v/>
      </c>
      <c r="M5" s="515"/>
    </row>
    <row r="6" spans="1:13" ht="27" x14ac:dyDescent="0.3">
      <c r="A6" s="127" t="s">
        <v>17</v>
      </c>
      <c r="B6" s="511" t="s">
        <v>674</v>
      </c>
      <c r="C6" s="146" t="s">
        <v>675</v>
      </c>
      <c r="D6" s="145" t="s">
        <v>755</v>
      </c>
      <c r="E6" s="516" t="s">
        <v>676</v>
      </c>
      <c r="F6" s="127" t="s">
        <v>31</v>
      </c>
      <c r="G6" s="517"/>
      <c r="H6" s="512" t="s">
        <v>31</v>
      </c>
      <c r="I6" s="257" t="s">
        <v>754</v>
      </c>
      <c r="J6" s="513" t="s">
        <v>31</v>
      </c>
      <c r="K6" s="512" t="s">
        <v>27</v>
      </c>
      <c r="L6" s="514" t="str">
        <f t="shared" si="0"/>
        <v/>
      </c>
      <c r="M6" s="515"/>
    </row>
    <row r="7" spans="1:13" ht="27" x14ac:dyDescent="0.3">
      <c r="A7" s="127" t="s">
        <v>17</v>
      </c>
      <c r="B7" s="511" t="s">
        <v>674</v>
      </c>
      <c r="C7" s="146" t="s">
        <v>675</v>
      </c>
      <c r="D7" s="145" t="s">
        <v>756</v>
      </c>
      <c r="E7" s="516" t="s">
        <v>676</v>
      </c>
      <c r="F7" s="127" t="s">
        <v>31</v>
      </c>
      <c r="G7" s="517" t="s">
        <v>757</v>
      </c>
      <c r="H7" s="512" t="s">
        <v>31</v>
      </c>
      <c r="I7" s="257" t="s">
        <v>754</v>
      </c>
      <c r="J7" s="513" t="s">
        <v>31</v>
      </c>
      <c r="K7" s="512" t="s">
        <v>27</v>
      </c>
      <c r="L7" s="514" t="str">
        <f t="shared" si="0"/>
        <v/>
      </c>
      <c r="M7" s="515"/>
    </row>
    <row r="8" spans="1:13" ht="27" x14ac:dyDescent="0.3">
      <c r="A8" s="127" t="s">
        <v>17</v>
      </c>
      <c r="B8" s="511" t="s">
        <v>674</v>
      </c>
      <c r="C8" s="146" t="s">
        <v>675</v>
      </c>
      <c r="D8" s="145" t="s">
        <v>758</v>
      </c>
      <c r="E8" s="516" t="s">
        <v>759</v>
      </c>
      <c r="F8" s="127" t="s">
        <v>27</v>
      </c>
      <c r="G8" s="517"/>
      <c r="H8" s="512" t="s">
        <v>760</v>
      </c>
      <c r="I8" s="257" t="s">
        <v>754</v>
      </c>
      <c r="J8" s="513" t="s">
        <v>31</v>
      </c>
      <c r="K8" s="512" t="s">
        <v>27</v>
      </c>
      <c r="L8" s="514" t="str">
        <f t="shared" si="0"/>
        <v/>
      </c>
      <c r="M8" s="515"/>
    </row>
    <row r="9" spans="1:13" ht="27" x14ac:dyDescent="0.3">
      <c r="A9" s="127" t="s">
        <v>17</v>
      </c>
      <c r="B9" s="511" t="s">
        <v>674</v>
      </c>
      <c r="C9" s="146" t="s">
        <v>675</v>
      </c>
      <c r="D9" s="145" t="s">
        <v>761</v>
      </c>
      <c r="E9" s="516" t="s">
        <v>759</v>
      </c>
      <c r="F9" s="127" t="s">
        <v>27</v>
      </c>
      <c r="G9" s="517"/>
      <c r="H9" s="512" t="s">
        <v>31</v>
      </c>
      <c r="I9" s="257" t="s">
        <v>754</v>
      </c>
      <c r="J9" s="513" t="s">
        <v>31</v>
      </c>
      <c r="K9" s="512" t="s">
        <v>27</v>
      </c>
      <c r="L9" s="514" t="str">
        <f t="shared" ref="L9:L72" si="1">IF(OR(H9="Y",H9=""),"","x")</f>
        <v/>
      </c>
      <c r="M9" s="515"/>
    </row>
    <row r="10" spans="1:13" ht="27" x14ac:dyDescent="0.3">
      <c r="A10" s="127" t="s">
        <v>17</v>
      </c>
      <c r="B10" s="511" t="s">
        <v>674</v>
      </c>
      <c r="C10" s="146" t="s">
        <v>675</v>
      </c>
      <c r="D10" s="517" t="s">
        <v>762</v>
      </c>
      <c r="E10" s="516" t="s">
        <v>676</v>
      </c>
      <c r="F10" s="127" t="s">
        <v>31</v>
      </c>
      <c r="G10" s="517"/>
      <c r="H10" s="512" t="s">
        <v>31</v>
      </c>
      <c r="I10" s="257" t="s">
        <v>763</v>
      </c>
      <c r="J10" s="513" t="s">
        <v>27</v>
      </c>
      <c r="K10" s="512" t="s">
        <v>27</v>
      </c>
      <c r="L10" s="514" t="str">
        <f t="shared" si="1"/>
        <v/>
      </c>
      <c r="M10" s="798" t="s">
        <v>1815</v>
      </c>
    </row>
    <row r="11" spans="1:13" ht="27" x14ac:dyDescent="0.3">
      <c r="A11" s="127" t="s">
        <v>17</v>
      </c>
      <c r="B11" s="511" t="s">
        <v>674</v>
      </c>
      <c r="C11" s="146" t="s">
        <v>675</v>
      </c>
      <c r="D11" s="518" t="s">
        <v>764</v>
      </c>
      <c r="E11" s="516" t="s">
        <v>759</v>
      </c>
      <c r="F11" s="516" t="s">
        <v>31</v>
      </c>
      <c r="G11" s="517" t="s">
        <v>765</v>
      </c>
      <c r="H11" s="512" t="s">
        <v>31</v>
      </c>
      <c r="I11" s="257" t="s">
        <v>754</v>
      </c>
      <c r="J11" s="513" t="s">
        <v>31</v>
      </c>
      <c r="K11" s="512" t="s">
        <v>27</v>
      </c>
      <c r="L11" s="514" t="str">
        <f t="shared" si="1"/>
        <v/>
      </c>
      <c r="M11" s="521"/>
    </row>
    <row r="12" spans="1:13" ht="17.7" customHeight="1" x14ac:dyDescent="0.3">
      <c r="A12" s="127" t="s">
        <v>17</v>
      </c>
      <c r="B12" s="511" t="s">
        <v>674</v>
      </c>
      <c r="C12" s="146" t="s">
        <v>675</v>
      </c>
      <c r="D12" s="517" t="s">
        <v>766</v>
      </c>
      <c r="E12" s="516" t="s">
        <v>759</v>
      </c>
      <c r="F12" s="516" t="s">
        <v>27</v>
      </c>
      <c r="G12" s="517"/>
      <c r="H12" s="512" t="s">
        <v>31</v>
      </c>
      <c r="I12" s="257" t="s">
        <v>754</v>
      </c>
      <c r="J12" s="513" t="s">
        <v>31</v>
      </c>
      <c r="K12" s="512" t="s">
        <v>27</v>
      </c>
      <c r="L12" s="514" t="str">
        <f t="shared" si="1"/>
        <v/>
      </c>
      <c r="M12" s="521"/>
    </row>
    <row r="13" spans="1:13" ht="27" x14ac:dyDescent="0.3">
      <c r="A13" s="127" t="s">
        <v>17</v>
      </c>
      <c r="B13" s="511" t="s">
        <v>674</v>
      </c>
      <c r="C13" s="146" t="s">
        <v>675</v>
      </c>
      <c r="D13" s="517" t="s">
        <v>767</v>
      </c>
      <c r="E13" s="516" t="s">
        <v>759</v>
      </c>
      <c r="F13" s="516" t="s">
        <v>27</v>
      </c>
      <c r="G13" s="517"/>
      <c r="H13" s="512" t="s">
        <v>31</v>
      </c>
      <c r="I13" s="257" t="s">
        <v>754</v>
      </c>
      <c r="J13" s="513" t="s">
        <v>27</v>
      </c>
      <c r="K13" s="512" t="s">
        <v>27</v>
      </c>
      <c r="L13" s="514" t="str">
        <f t="shared" si="1"/>
        <v/>
      </c>
      <c r="M13" s="521"/>
    </row>
    <row r="14" spans="1:13" ht="27" x14ac:dyDescent="0.3">
      <c r="A14" s="516" t="s">
        <v>17</v>
      </c>
      <c r="B14" s="147" t="s">
        <v>674</v>
      </c>
      <c r="C14" s="146" t="s">
        <v>675</v>
      </c>
      <c r="D14" s="145" t="s">
        <v>768</v>
      </c>
      <c r="E14" s="127" t="s">
        <v>759</v>
      </c>
      <c r="F14" s="127" t="s">
        <v>27</v>
      </c>
      <c r="G14" s="145"/>
      <c r="H14" s="512" t="s">
        <v>31</v>
      </c>
      <c r="I14" s="257" t="s">
        <v>754</v>
      </c>
      <c r="J14" s="513" t="s">
        <v>31</v>
      </c>
      <c r="K14" s="512" t="s">
        <v>27</v>
      </c>
      <c r="L14" s="514" t="str">
        <f t="shared" si="1"/>
        <v/>
      </c>
      <c r="M14" s="521"/>
    </row>
    <row r="15" spans="1:13" ht="27" x14ac:dyDescent="0.3">
      <c r="A15" s="516" t="s">
        <v>17</v>
      </c>
      <c r="B15" s="519" t="s">
        <v>674</v>
      </c>
      <c r="C15" s="146" t="s">
        <v>675</v>
      </c>
      <c r="D15" s="517" t="s">
        <v>769</v>
      </c>
      <c r="E15" s="516" t="s">
        <v>759</v>
      </c>
      <c r="F15" s="516" t="s">
        <v>27</v>
      </c>
      <c r="G15" s="517"/>
      <c r="H15" s="512" t="s">
        <v>31</v>
      </c>
      <c r="I15" s="257" t="s">
        <v>754</v>
      </c>
      <c r="J15" s="513" t="s">
        <v>31</v>
      </c>
      <c r="K15" s="512" t="s">
        <v>27</v>
      </c>
      <c r="L15" s="514" t="str">
        <f t="shared" si="1"/>
        <v/>
      </c>
      <c r="M15" s="521"/>
    </row>
    <row r="16" spans="1:13" ht="27" x14ac:dyDescent="0.3">
      <c r="A16" s="516" t="s">
        <v>17</v>
      </c>
      <c r="B16" s="519" t="s">
        <v>674</v>
      </c>
      <c r="C16" s="146" t="s">
        <v>675</v>
      </c>
      <c r="D16" s="517" t="s">
        <v>770</v>
      </c>
      <c r="E16" s="516" t="s">
        <v>759</v>
      </c>
      <c r="F16" s="516" t="s">
        <v>27</v>
      </c>
      <c r="G16" s="517"/>
      <c r="H16" s="512" t="s">
        <v>31</v>
      </c>
      <c r="I16" s="257" t="s">
        <v>754</v>
      </c>
      <c r="J16" s="513" t="s">
        <v>31</v>
      </c>
      <c r="K16" s="512" t="s">
        <v>27</v>
      </c>
      <c r="L16" s="514" t="str">
        <f t="shared" si="1"/>
        <v/>
      </c>
      <c r="M16" s="521"/>
    </row>
    <row r="17" spans="1:13" ht="27" x14ac:dyDescent="0.3">
      <c r="A17" s="516" t="s">
        <v>17</v>
      </c>
      <c r="B17" s="519" t="s">
        <v>674</v>
      </c>
      <c r="C17" s="146" t="s">
        <v>687</v>
      </c>
      <c r="D17" s="145" t="s">
        <v>753</v>
      </c>
      <c r="E17" s="127" t="s">
        <v>676</v>
      </c>
      <c r="F17" s="127" t="s">
        <v>31</v>
      </c>
      <c r="G17" s="145"/>
      <c r="H17" s="512" t="s">
        <v>31</v>
      </c>
      <c r="I17" s="257" t="s">
        <v>754</v>
      </c>
      <c r="J17" s="513" t="s">
        <v>31</v>
      </c>
      <c r="K17" s="512" t="s">
        <v>27</v>
      </c>
      <c r="L17" s="514" t="str">
        <f t="shared" si="1"/>
        <v/>
      </c>
      <c r="M17" s="521"/>
    </row>
    <row r="18" spans="1:13" ht="27" x14ac:dyDescent="0.3">
      <c r="A18" s="516" t="s">
        <v>17</v>
      </c>
      <c r="B18" s="519" t="s">
        <v>674</v>
      </c>
      <c r="C18" s="146" t="s">
        <v>687</v>
      </c>
      <c r="D18" s="145" t="s">
        <v>755</v>
      </c>
      <c r="E18" s="516" t="s">
        <v>676</v>
      </c>
      <c r="F18" s="127" t="s">
        <v>31</v>
      </c>
      <c r="G18" s="517"/>
      <c r="H18" s="512" t="s">
        <v>31</v>
      </c>
      <c r="I18" s="257" t="s">
        <v>754</v>
      </c>
      <c r="J18" s="513" t="s">
        <v>31</v>
      </c>
      <c r="K18" s="512" t="s">
        <v>27</v>
      </c>
      <c r="L18" s="514" t="str">
        <f t="shared" si="1"/>
        <v/>
      </c>
      <c r="M18" s="521"/>
    </row>
    <row r="19" spans="1:13" ht="27" x14ac:dyDescent="0.3">
      <c r="A19" s="127" t="s">
        <v>17</v>
      </c>
      <c r="B19" s="511" t="s">
        <v>674</v>
      </c>
      <c r="C19" s="146" t="s">
        <v>675</v>
      </c>
      <c r="D19" s="145" t="s">
        <v>756</v>
      </c>
      <c r="E19" s="516" t="s">
        <v>676</v>
      </c>
      <c r="F19" s="127" t="s">
        <v>31</v>
      </c>
      <c r="G19" s="517" t="s">
        <v>757</v>
      </c>
      <c r="H19" s="512" t="s">
        <v>31</v>
      </c>
      <c r="I19" s="257" t="s">
        <v>754</v>
      </c>
      <c r="J19" s="513" t="s">
        <v>31</v>
      </c>
      <c r="K19" s="512" t="s">
        <v>27</v>
      </c>
      <c r="L19" s="514" t="str">
        <f t="shared" si="1"/>
        <v/>
      </c>
      <c r="M19" s="521"/>
    </row>
    <row r="20" spans="1:13" ht="27" x14ac:dyDescent="0.3">
      <c r="A20" s="127" t="s">
        <v>17</v>
      </c>
      <c r="B20" s="511" t="s">
        <v>674</v>
      </c>
      <c r="C20" s="146" t="s">
        <v>687</v>
      </c>
      <c r="D20" s="145" t="s">
        <v>758</v>
      </c>
      <c r="E20" s="516" t="s">
        <v>759</v>
      </c>
      <c r="F20" s="127" t="s">
        <v>27</v>
      </c>
      <c r="G20" s="517"/>
      <c r="H20" s="512" t="s">
        <v>31</v>
      </c>
      <c r="I20" s="257" t="s">
        <v>754</v>
      </c>
      <c r="J20" s="513" t="s">
        <v>31</v>
      </c>
      <c r="K20" s="512" t="s">
        <v>27</v>
      </c>
      <c r="L20" s="514" t="str">
        <f t="shared" si="1"/>
        <v/>
      </c>
      <c r="M20" s="521"/>
    </row>
    <row r="21" spans="1:13" ht="27" x14ac:dyDescent="0.3">
      <c r="A21" s="127" t="s">
        <v>17</v>
      </c>
      <c r="B21" s="511" t="s">
        <v>674</v>
      </c>
      <c r="C21" s="146" t="s">
        <v>687</v>
      </c>
      <c r="D21" s="145" t="s">
        <v>761</v>
      </c>
      <c r="E21" s="516" t="s">
        <v>759</v>
      </c>
      <c r="F21" s="127" t="s">
        <v>27</v>
      </c>
      <c r="G21" s="517"/>
      <c r="H21" s="512" t="s">
        <v>31</v>
      </c>
      <c r="I21" s="257" t="s">
        <v>754</v>
      </c>
      <c r="J21" s="513" t="s">
        <v>31</v>
      </c>
      <c r="K21" s="512" t="s">
        <v>27</v>
      </c>
      <c r="L21" s="514" t="str">
        <f t="shared" si="1"/>
        <v/>
      </c>
      <c r="M21" s="521"/>
    </row>
    <row r="22" spans="1:13" ht="27" x14ac:dyDescent="0.3">
      <c r="A22" s="127" t="s">
        <v>17</v>
      </c>
      <c r="B22" s="511" t="s">
        <v>674</v>
      </c>
      <c r="C22" s="146" t="s">
        <v>687</v>
      </c>
      <c r="D22" s="517" t="s">
        <v>762</v>
      </c>
      <c r="E22" s="516" t="s">
        <v>676</v>
      </c>
      <c r="F22" s="127" t="s">
        <v>31</v>
      </c>
      <c r="G22" s="517"/>
      <c r="H22" s="512" t="s">
        <v>31</v>
      </c>
      <c r="I22" s="257" t="s">
        <v>763</v>
      </c>
      <c r="J22" s="513" t="s">
        <v>27</v>
      </c>
      <c r="K22" s="512" t="s">
        <v>27</v>
      </c>
      <c r="L22" s="514" t="str">
        <f t="shared" si="1"/>
        <v/>
      </c>
      <c r="M22" s="798" t="s">
        <v>1815</v>
      </c>
    </row>
    <row r="23" spans="1:13" ht="27" x14ac:dyDescent="0.3">
      <c r="A23" s="127" t="s">
        <v>17</v>
      </c>
      <c r="B23" s="511" t="s">
        <v>674</v>
      </c>
      <c r="C23" s="146" t="s">
        <v>687</v>
      </c>
      <c r="D23" s="518" t="s">
        <v>764</v>
      </c>
      <c r="E23" s="516" t="s">
        <v>759</v>
      </c>
      <c r="F23" s="516" t="s">
        <v>31</v>
      </c>
      <c r="G23" s="517" t="s">
        <v>765</v>
      </c>
      <c r="H23" s="512" t="s">
        <v>31</v>
      </c>
      <c r="I23" s="257" t="s">
        <v>754</v>
      </c>
      <c r="J23" s="513" t="s">
        <v>31</v>
      </c>
      <c r="K23" s="512" t="s">
        <v>27</v>
      </c>
      <c r="L23" s="514" t="str">
        <f t="shared" si="1"/>
        <v/>
      </c>
      <c r="M23" s="521"/>
    </row>
    <row r="24" spans="1:13" ht="27" x14ac:dyDescent="0.3">
      <c r="A24" s="127" t="s">
        <v>17</v>
      </c>
      <c r="B24" s="511" t="s">
        <v>674</v>
      </c>
      <c r="C24" s="146" t="s">
        <v>687</v>
      </c>
      <c r="D24" s="517" t="s">
        <v>766</v>
      </c>
      <c r="E24" s="516" t="s">
        <v>759</v>
      </c>
      <c r="F24" s="516" t="s">
        <v>27</v>
      </c>
      <c r="G24" s="517"/>
      <c r="H24" s="512" t="s">
        <v>31</v>
      </c>
      <c r="I24" s="257" t="s">
        <v>754</v>
      </c>
      <c r="J24" s="513" t="s">
        <v>31</v>
      </c>
      <c r="K24" s="512" t="s">
        <v>27</v>
      </c>
      <c r="L24" s="514" t="str">
        <f t="shared" si="1"/>
        <v/>
      </c>
      <c r="M24" s="521"/>
    </row>
    <row r="25" spans="1:13" ht="27" x14ac:dyDescent="0.3">
      <c r="A25" s="127" t="s">
        <v>17</v>
      </c>
      <c r="B25" s="511" t="s">
        <v>674</v>
      </c>
      <c r="C25" s="146" t="s">
        <v>687</v>
      </c>
      <c r="D25" s="517" t="s">
        <v>767</v>
      </c>
      <c r="E25" s="516" t="s">
        <v>759</v>
      </c>
      <c r="F25" s="516" t="s">
        <v>27</v>
      </c>
      <c r="G25" s="517"/>
      <c r="H25" s="512" t="s">
        <v>31</v>
      </c>
      <c r="I25" s="257" t="s">
        <v>754</v>
      </c>
      <c r="J25" s="513" t="s">
        <v>27</v>
      </c>
      <c r="K25" s="512" t="s">
        <v>27</v>
      </c>
      <c r="L25" s="514" t="str">
        <f t="shared" si="1"/>
        <v/>
      </c>
      <c r="M25" s="521"/>
    </row>
    <row r="26" spans="1:13" ht="27" x14ac:dyDescent="0.3">
      <c r="A26" s="127" t="s">
        <v>17</v>
      </c>
      <c r="B26" s="511" t="s">
        <v>674</v>
      </c>
      <c r="C26" s="517" t="s">
        <v>687</v>
      </c>
      <c r="D26" s="517" t="s">
        <v>768</v>
      </c>
      <c r="E26" s="516" t="s">
        <v>759</v>
      </c>
      <c r="F26" s="516" t="s">
        <v>27</v>
      </c>
      <c r="G26" s="517"/>
      <c r="H26" s="512" t="s">
        <v>31</v>
      </c>
      <c r="I26" s="257" t="s">
        <v>754</v>
      </c>
      <c r="J26" s="513" t="s">
        <v>31</v>
      </c>
      <c r="K26" s="512" t="s">
        <v>27</v>
      </c>
      <c r="L26" s="514" t="str">
        <f t="shared" si="1"/>
        <v/>
      </c>
      <c r="M26" s="521"/>
    </row>
    <row r="27" spans="1:13" ht="27" x14ac:dyDescent="0.3">
      <c r="A27" s="127" t="s">
        <v>17</v>
      </c>
      <c r="B27" s="511" t="s">
        <v>674</v>
      </c>
      <c r="C27" s="517" t="s">
        <v>687</v>
      </c>
      <c r="D27" s="517" t="s">
        <v>769</v>
      </c>
      <c r="E27" s="516" t="s">
        <v>759</v>
      </c>
      <c r="F27" s="516" t="s">
        <v>27</v>
      </c>
      <c r="G27" s="517"/>
      <c r="H27" s="512" t="s">
        <v>31</v>
      </c>
      <c r="I27" s="257" t="s">
        <v>754</v>
      </c>
      <c r="J27" s="513" t="s">
        <v>31</v>
      </c>
      <c r="K27" s="512" t="s">
        <v>27</v>
      </c>
      <c r="L27" s="514" t="str">
        <f t="shared" si="1"/>
        <v/>
      </c>
      <c r="M27" s="521"/>
    </row>
    <row r="28" spans="1:13" ht="27" x14ac:dyDescent="0.3">
      <c r="A28" s="516" t="s">
        <v>17</v>
      </c>
      <c r="B28" s="519" t="s">
        <v>674</v>
      </c>
      <c r="C28" s="517" t="s">
        <v>687</v>
      </c>
      <c r="D28" s="517" t="s">
        <v>770</v>
      </c>
      <c r="E28" s="516" t="s">
        <v>759</v>
      </c>
      <c r="F28" s="516" t="s">
        <v>27</v>
      </c>
      <c r="G28" s="517"/>
      <c r="H28" s="512" t="s">
        <v>31</v>
      </c>
      <c r="I28" s="257" t="s">
        <v>754</v>
      </c>
      <c r="J28" s="513" t="s">
        <v>31</v>
      </c>
      <c r="K28" s="512" t="s">
        <v>27</v>
      </c>
      <c r="L28" s="514" t="str">
        <f t="shared" si="1"/>
        <v/>
      </c>
      <c r="M28" s="521"/>
    </row>
    <row r="29" spans="1:13" ht="27" x14ac:dyDescent="0.3">
      <c r="A29" s="127" t="s">
        <v>17</v>
      </c>
      <c r="B29" s="511" t="s">
        <v>691</v>
      </c>
      <c r="C29" s="146" t="s">
        <v>692</v>
      </c>
      <c r="D29" s="145" t="s">
        <v>758</v>
      </c>
      <c r="E29" s="520" t="s">
        <v>676</v>
      </c>
      <c r="F29" s="127" t="s">
        <v>31</v>
      </c>
      <c r="G29" s="518"/>
      <c r="H29" s="512" t="s">
        <v>31</v>
      </c>
      <c r="I29" s="257" t="s">
        <v>771</v>
      </c>
      <c r="J29" s="513" t="s">
        <v>31</v>
      </c>
      <c r="K29" s="512" t="s">
        <v>27</v>
      </c>
      <c r="L29" s="514" t="str">
        <f t="shared" si="1"/>
        <v/>
      </c>
      <c r="M29" s="521"/>
    </row>
    <row r="30" spans="1:13" ht="27" x14ac:dyDescent="0.3">
      <c r="A30" s="127" t="s">
        <v>17</v>
      </c>
      <c r="B30" s="511" t="s">
        <v>691</v>
      </c>
      <c r="C30" s="146" t="s">
        <v>692</v>
      </c>
      <c r="D30" s="145" t="s">
        <v>761</v>
      </c>
      <c r="E30" s="520" t="s">
        <v>676</v>
      </c>
      <c r="F30" s="127" t="s">
        <v>31</v>
      </c>
      <c r="G30" s="518"/>
      <c r="H30" s="512" t="s">
        <v>31</v>
      </c>
      <c r="I30" s="257" t="s">
        <v>771</v>
      </c>
      <c r="J30" s="513" t="s">
        <v>31</v>
      </c>
      <c r="K30" s="512" t="s">
        <v>27</v>
      </c>
      <c r="L30" s="514" t="str">
        <f t="shared" si="1"/>
        <v/>
      </c>
      <c r="M30" s="521"/>
    </row>
    <row r="31" spans="1:13" ht="27" x14ac:dyDescent="0.3">
      <c r="A31" s="127" t="s">
        <v>17</v>
      </c>
      <c r="B31" s="511" t="s">
        <v>691</v>
      </c>
      <c r="C31" s="146" t="s">
        <v>692</v>
      </c>
      <c r="D31" s="145" t="s">
        <v>772</v>
      </c>
      <c r="E31" s="520" t="s">
        <v>676</v>
      </c>
      <c r="F31" s="127" t="s">
        <v>31</v>
      </c>
      <c r="G31" s="518"/>
      <c r="H31" s="512" t="s">
        <v>31</v>
      </c>
      <c r="I31" s="257" t="s">
        <v>771</v>
      </c>
      <c r="J31" s="513" t="s">
        <v>31</v>
      </c>
      <c r="K31" s="512" t="s">
        <v>27</v>
      </c>
      <c r="L31" s="514" t="str">
        <f t="shared" si="1"/>
        <v/>
      </c>
      <c r="M31" s="521"/>
    </row>
    <row r="32" spans="1:13" ht="27" x14ac:dyDescent="0.3">
      <c r="A32" s="127" t="s">
        <v>17</v>
      </c>
      <c r="B32" s="511" t="s">
        <v>691</v>
      </c>
      <c r="C32" s="146" t="s">
        <v>692</v>
      </c>
      <c r="D32" s="517" t="s">
        <v>767</v>
      </c>
      <c r="E32" s="516" t="s">
        <v>676</v>
      </c>
      <c r="F32" s="516" t="s">
        <v>31</v>
      </c>
      <c r="G32" s="517"/>
      <c r="H32" s="512" t="s">
        <v>31</v>
      </c>
      <c r="I32" s="257" t="s">
        <v>771</v>
      </c>
      <c r="J32" s="513" t="s">
        <v>31</v>
      </c>
      <c r="K32" s="512" t="s">
        <v>27</v>
      </c>
      <c r="L32" s="514" t="str">
        <f t="shared" si="1"/>
        <v/>
      </c>
      <c r="M32" s="521"/>
    </row>
    <row r="33" spans="1:13" ht="27" x14ac:dyDescent="0.3">
      <c r="A33" s="127" t="s">
        <v>17</v>
      </c>
      <c r="B33" s="511" t="s">
        <v>691</v>
      </c>
      <c r="C33" s="146" t="s">
        <v>692</v>
      </c>
      <c r="D33" s="517" t="s">
        <v>762</v>
      </c>
      <c r="E33" s="516" t="s">
        <v>676</v>
      </c>
      <c r="F33" s="516" t="s">
        <v>31</v>
      </c>
      <c r="G33" s="517" t="s">
        <v>773</v>
      </c>
      <c r="H33" s="512" t="s">
        <v>31</v>
      </c>
      <c r="I33" s="257" t="s">
        <v>763</v>
      </c>
      <c r="J33" s="513" t="s">
        <v>31</v>
      </c>
      <c r="K33" s="512" t="s">
        <v>27</v>
      </c>
      <c r="L33" s="514" t="str">
        <f t="shared" si="1"/>
        <v/>
      </c>
      <c r="M33" s="521"/>
    </row>
    <row r="34" spans="1:13" ht="40.200000000000003" x14ac:dyDescent="0.3">
      <c r="A34" s="127" t="s">
        <v>17</v>
      </c>
      <c r="B34" s="517" t="s">
        <v>691</v>
      </c>
      <c r="C34" s="517" t="s">
        <v>692</v>
      </c>
      <c r="D34" s="517" t="s">
        <v>774</v>
      </c>
      <c r="E34" s="516" t="s">
        <v>676</v>
      </c>
      <c r="F34" s="516" t="s">
        <v>31</v>
      </c>
      <c r="G34" s="517"/>
      <c r="H34" s="512" t="s">
        <v>31</v>
      </c>
      <c r="I34" s="257" t="s">
        <v>775</v>
      </c>
      <c r="J34" s="513"/>
      <c r="K34" s="512"/>
      <c r="L34" s="514" t="str">
        <f t="shared" si="1"/>
        <v/>
      </c>
      <c r="M34" s="521"/>
    </row>
    <row r="35" spans="1:13" ht="27" x14ac:dyDescent="0.3">
      <c r="A35" s="127" t="s">
        <v>17</v>
      </c>
      <c r="B35" s="511" t="s">
        <v>706</v>
      </c>
      <c r="C35" s="146" t="s">
        <v>707</v>
      </c>
      <c r="D35" s="145" t="s">
        <v>761</v>
      </c>
      <c r="E35" s="520" t="s">
        <v>676</v>
      </c>
      <c r="F35" s="127" t="s">
        <v>31</v>
      </c>
      <c r="G35" s="518"/>
      <c r="H35" s="512" t="s">
        <v>31</v>
      </c>
      <c r="I35" s="257" t="s">
        <v>771</v>
      </c>
      <c r="J35" s="513" t="s">
        <v>31</v>
      </c>
      <c r="K35" s="512" t="s">
        <v>27</v>
      </c>
      <c r="L35" s="514" t="str">
        <f t="shared" si="1"/>
        <v/>
      </c>
      <c r="M35" s="521"/>
    </row>
    <row r="36" spans="1:13" ht="27" x14ac:dyDescent="0.3">
      <c r="A36" s="127" t="s">
        <v>17</v>
      </c>
      <c r="B36" s="511" t="s">
        <v>706</v>
      </c>
      <c r="C36" s="146" t="s">
        <v>707</v>
      </c>
      <c r="D36" s="145" t="s">
        <v>758</v>
      </c>
      <c r="E36" s="520" t="s">
        <v>676</v>
      </c>
      <c r="F36" s="127" t="s">
        <v>31</v>
      </c>
      <c r="G36" s="518"/>
      <c r="H36" s="512" t="s">
        <v>31</v>
      </c>
      <c r="I36" s="257" t="s">
        <v>771</v>
      </c>
      <c r="J36" s="513" t="s">
        <v>31</v>
      </c>
      <c r="K36" s="512" t="s">
        <v>27</v>
      </c>
      <c r="L36" s="514" t="str">
        <f t="shared" si="1"/>
        <v/>
      </c>
      <c r="M36" s="521"/>
    </row>
    <row r="37" spans="1:13" ht="27" x14ac:dyDescent="0.3">
      <c r="A37" s="127" t="s">
        <v>17</v>
      </c>
      <c r="B37" s="511" t="s">
        <v>706</v>
      </c>
      <c r="C37" s="146" t="s">
        <v>707</v>
      </c>
      <c r="D37" s="517" t="s">
        <v>767</v>
      </c>
      <c r="E37" s="516" t="s">
        <v>676</v>
      </c>
      <c r="F37" s="516" t="s">
        <v>31</v>
      </c>
      <c r="G37" s="517"/>
      <c r="H37" s="512" t="s">
        <v>31</v>
      </c>
      <c r="I37" s="257" t="s">
        <v>771</v>
      </c>
      <c r="J37" s="513" t="s">
        <v>31</v>
      </c>
      <c r="K37" s="512" t="s">
        <v>27</v>
      </c>
      <c r="L37" s="514" t="str">
        <f t="shared" si="1"/>
        <v/>
      </c>
      <c r="M37" s="521"/>
    </row>
    <row r="38" spans="1:13" x14ac:dyDescent="0.3">
      <c r="A38" s="127" t="s">
        <v>17</v>
      </c>
      <c r="B38" s="511" t="s">
        <v>706</v>
      </c>
      <c r="C38" s="146" t="s">
        <v>707</v>
      </c>
      <c r="D38" s="517" t="s">
        <v>762</v>
      </c>
      <c r="E38" s="516" t="s">
        <v>676</v>
      </c>
      <c r="F38" s="516" t="s">
        <v>31</v>
      </c>
      <c r="G38" s="517" t="s">
        <v>773</v>
      </c>
      <c r="H38" s="512" t="s">
        <v>31</v>
      </c>
      <c r="I38" s="257" t="s">
        <v>763</v>
      </c>
      <c r="J38" s="513" t="s">
        <v>31</v>
      </c>
      <c r="K38" s="512" t="s">
        <v>27</v>
      </c>
      <c r="L38" s="514" t="str">
        <f t="shared" si="1"/>
        <v/>
      </c>
      <c r="M38" s="521"/>
    </row>
    <row r="39" spans="1:13" ht="27" x14ac:dyDescent="0.3">
      <c r="A39" s="127" t="s">
        <v>17</v>
      </c>
      <c r="B39" s="511" t="s">
        <v>706</v>
      </c>
      <c r="C39" s="146" t="s">
        <v>707</v>
      </c>
      <c r="D39" s="517" t="s">
        <v>776</v>
      </c>
      <c r="E39" s="516" t="s">
        <v>676</v>
      </c>
      <c r="F39" s="516" t="s">
        <v>31</v>
      </c>
      <c r="G39" s="517"/>
      <c r="H39" s="512" t="s">
        <v>31</v>
      </c>
      <c r="I39" s="257" t="s">
        <v>771</v>
      </c>
      <c r="J39" s="513" t="s">
        <v>31</v>
      </c>
      <c r="K39" s="512" t="s">
        <v>27</v>
      </c>
      <c r="L39" s="514" t="str">
        <f t="shared" si="1"/>
        <v/>
      </c>
      <c r="M39" s="521"/>
    </row>
    <row r="40" spans="1:13" ht="27" x14ac:dyDescent="0.3">
      <c r="A40" s="127" t="s">
        <v>17</v>
      </c>
      <c r="B40" s="511" t="s">
        <v>713</v>
      </c>
      <c r="C40" s="146" t="s">
        <v>714</v>
      </c>
      <c r="D40" s="517" t="s">
        <v>772</v>
      </c>
      <c r="E40" s="516" t="s">
        <v>676</v>
      </c>
      <c r="F40" s="127" t="s">
        <v>31</v>
      </c>
      <c r="G40" s="517"/>
      <c r="H40" s="512" t="s">
        <v>31</v>
      </c>
      <c r="I40" s="257" t="s">
        <v>754</v>
      </c>
      <c r="J40" s="513" t="s">
        <v>31</v>
      </c>
      <c r="K40" s="512" t="s">
        <v>27</v>
      </c>
      <c r="L40" s="514" t="str">
        <f t="shared" si="1"/>
        <v/>
      </c>
      <c r="M40" s="521"/>
    </row>
    <row r="41" spans="1:13" ht="27" x14ac:dyDescent="0.3">
      <c r="A41" s="127" t="s">
        <v>17</v>
      </c>
      <c r="B41" s="511" t="s">
        <v>713</v>
      </c>
      <c r="C41" s="146" t="s">
        <v>714</v>
      </c>
      <c r="D41" s="517" t="s">
        <v>777</v>
      </c>
      <c r="E41" s="516" t="s">
        <v>676</v>
      </c>
      <c r="F41" s="516" t="s">
        <v>31</v>
      </c>
      <c r="G41" s="517"/>
      <c r="H41" s="512" t="s">
        <v>31</v>
      </c>
      <c r="I41" s="257" t="s">
        <v>754</v>
      </c>
      <c r="J41" s="513" t="s">
        <v>31</v>
      </c>
      <c r="K41" s="512" t="s">
        <v>27</v>
      </c>
      <c r="L41" s="514" t="str">
        <f t="shared" si="1"/>
        <v/>
      </c>
      <c r="M41" s="521"/>
    </row>
    <row r="42" spans="1:13" ht="27" x14ac:dyDescent="0.3">
      <c r="A42" s="127" t="s">
        <v>17</v>
      </c>
      <c r="B42" s="511" t="s">
        <v>713</v>
      </c>
      <c r="C42" s="146" t="s">
        <v>714</v>
      </c>
      <c r="D42" s="518" t="s">
        <v>778</v>
      </c>
      <c r="E42" s="520" t="s">
        <v>676</v>
      </c>
      <c r="F42" s="127" t="s">
        <v>31</v>
      </c>
      <c r="G42" s="517"/>
      <c r="H42" s="512" t="s">
        <v>31</v>
      </c>
      <c r="I42" s="257" t="s">
        <v>754</v>
      </c>
      <c r="J42" s="513" t="s">
        <v>31</v>
      </c>
      <c r="K42" s="512" t="s">
        <v>27</v>
      </c>
      <c r="L42" s="514" t="str">
        <f t="shared" si="1"/>
        <v/>
      </c>
      <c r="M42" s="521"/>
    </row>
    <row r="43" spans="1:13" ht="27" x14ac:dyDescent="0.3">
      <c r="A43" s="127" t="s">
        <v>17</v>
      </c>
      <c r="B43" s="511" t="s">
        <v>713</v>
      </c>
      <c r="C43" s="146" t="s">
        <v>714</v>
      </c>
      <c r="D43" s="518" t="s">
        <v>779</v>
      </c>
      <c r="E43" s="520" t="s">
        <v>676</v>
      </c>
      <c r="F43" s="127" t="s">
        <v>31</v>
      </c>
      <c r="G43" s="517"/>
      <c r="H43" s="512" t="s">
        <v>31</v>
      </c>
      <c r="I43" s="257" t="s">
        <v>754</v>
      </c>
      <c r="J43" s="513" t="s">
        <v>31</v>
      </c>
      <c r="K43" s="512" t="s">
        <v>27</v>
      </c>
      <c r="L43" s="514" t="str">
        <f t="shared" si="1"/>
        <v/>
      </c>
      <c r="M43" s="521"/>
    </row>
    <row r="44" spans="1:13" ht="27" x14ac:dyDescent="0.3">
      <c r="A44" s="127" t="s">
        <v>17</v>
      </c>
      <c r="B44" s="511" t="s">
        <v>713</v>
      </c>
      <c r="C44" s="146" t="s">
        <v>714</v>
      </c>
      <c r="D44" s="518" t="s">
        <v>780</v>
      </c>
      <c r="E44" s="520" t="s">
        <v>676</v>
      </c>
      <c r="F44" s="127" t="s">
        <v>31</v>
      </c>
      <c r="G44" s="517"/>
      <c r="H44" s="512" t="s">
        <v>31</v>
      </c>
      <c r="I44" s="257" t="s">
        <v>754</v>
      </c>
      <c r="J44" s="513" t="s">
        <v>31</v>
      </c>
      <c r="K44" s="512" t="s">
        <v>27</v>
      </c>
      <c r="L44" s="514" t="str">
        <f t="shared" si="1"/>
        <v/>
      </c>
      <c r="M44" s="521"/>
    </row>
    <row r="45" spans="1:13" ht="27" x14ac:dyDescent="0.3">
      <c r="A45" s="127" t="s">
        <v>17</v>
      </c>
      <c r="B45" s="511" t="s">
        <v>713</v>
      </c>
      <c r="C45" s="146" t="s">
        <v>714</v>
      </c>
      <c r="D45" s="518" t="s">
        <v>781</v>
      </c>
      <c r="E45" s="520" t="s">
        <v>676</v>
      </c>
      <c r="F45" s="127" t="s">
        <v>31</v>
      </c>
      <c r="G45" s="517"/>
      <c r="H45" s="512" t="s">
        <v>31</v>
      </c>
      <c r="I45" s="257" t="s">
        <v>754</v>
      </c>
      <c r="J45" s="513" t="s">
        <v>31</v>
      </c>
      <c r="K45" s="512" t="s">
        <v>27</v>
      </c>
      <c r="L45" s="514" t="str">
        <f t="shared" si="1"/>
        <v/>
      </c>
      <c r="M45" s="521"/>
    </row>
    <row r="46" spans="1:13" ht="27" x14ac:dyDescent="0.3">
      <c r="A46" s="127" t="s">
        <v>17</v>
      </c>
      <c r="B46" s="511" t="s">
        <v>713</v>
      </c>
      <c r="C46" s="146" t="s">
        <v>714</v>
      </c>
      <c r="D46" s="518" t="s">
        <v>758</v>
      </c>
      <c r="E46" s="520" t="s">
        <v>676</v>
      </c>
      <c r="F46" s="127" t="s">
        <v>31</v>
      </c>
      <c r="G46" s="517"/>
      <c r="H46" s="512" t="s">
        <v>31</v>
      </c>
      <c r="I46" s="257" t="s">
        <v>754</v>
      </c>
      <c r="J46" s="513" t="s">
        <v>31</v>
      </c>
      <c r="K46" s="512" t="s">
        <v>27</v>
      </c>
      <c r="L46" s="514" t="str">
        <f t="shared" si="1"/>
        <v/>
      </c>
      <c r="M46" s="521"/>
    </row>
    <row r="47" spans="1:13" ht="27" x14ac:dyDescent="0.3">
      <c r="A47" s="127" t="s">
        <v>17</v>
      </c>
      <c r="B47" s="511" t="s">
        <v>713</v>
      </c>
      <c r="C47" s="146" t="s">
        <v>714</v>
      </c>
      <c r="D47" s="518" t="s">
        <v>761</v>
      </c>
      <c r="E47" s="520" t="s">
        <v>676</v>
      </c>
      <c r="F47" s="127" t="s">
        <v>31</v>
      </c>
      <c r="G47" s="517"/>
      <c r="H47" s="512" t="s">
        <v>31</v>
      </c>
      <c r="I47" s="257" t="s">
        <v>754</v>
      </c>
      <c r="J47" s="513" t="s">
        <v>31</v>
      </c>
      <c r="K47" s="512" t="s">
        <v>27</v>
      </c>
      <c r="L47" s="514" t="str">
        <f t="shared" si="1"/>
        <v/>
      </c>
      <c r="M47" s="521"/>
    </row>
    <row r="48" spans="1:13" ht="27" x14ac:dyDescent="0.3">
      <c r="A48" s="127" t="s">
        <v>17</v>
      </c>
      <c r="B48" s="511" t="s">
        <v>713</v>
      </c>
      <c r="C48" s="146" t="s">
        <v>714</v>
      </c>
      <c r="D48" s="518" t="s">
        <v>782</v>
      </c>
      <c r="E48" s="520" t="s">
        <v>759</v>
      </c>
      <c r="F48" s="127" t="s">
        <v>27</v>
      </c>
      <c r="G48" s="517"/>
      <c r="H48" s="512" t="s">
        <v>31</v>
      </c>
      <c r="I48" s="257" t="s">
        <v>754</v>
      </c>
      <c r="J48" s="513" t="s">
        <v>31</v>
      </c>
      <c r="K48" s="512" t="s">
        <v>27</v>
      </c>
      <c r="L48" s="514" t="str">
        <f t="shared" si="1"/>
        <v/>
      </c>
      <c r="M48" s="521"/>
    </row>
    <row r="49" spans="1:13" ht="27" x14ac:dyDescent="0.3">
      <c r="A49" s="127" t="s">
        <v>17</v>
      </c>
      <c r="B49" s="511" t="s">
        <v>713</v>
      </c>
      <c r="C49" s="146" t="s">
        <v>714</v>
      </c>
      <c r="D49" s="518" t="s">
        <v>783</v>
      </c>
      <c r="E49" s="520" t="s">
        <v>759</v>
      </c>
      <c r="F49" s="127" t="s">
        <v>27</v>
      </c>
      <c r="G49" s="517"/>
      <c r="H49" s="512" t="s">
        <v>31</v>
      </c>
      <c r="I49" s="257" t="s">
        <v>754</v>
      </c>
      <c r="J49" s="513" t="s">
        <v>31</v>
      </c>
      <c r="K49" s="512" t="s">
        <v>27</v>
      </c>
      <c r="L49" s="514" t="str">
        <f t="shared" si="1"/>
        <v/>
      </c>
      <c r="M49" s="521"/>
    </row>
    <row r="50" spans="1:13" ht="27" x14ac:dyDescent="0.3">
      <c r="A50" s="127" t="s">
        <v>17</v>
      </c>
      <c r="B50" s="511" t="s">
        <v>713</v>
      </c>
      <c r="C50" s="146" t="s">
        <v>714</v>
      </c>
      <c r="D50" s="518" t="s">
        <v>784</v>
      </c>
      <c r="E50" s="520" t="s">
        <v>759</v>
      </c>
      <c r="F50" s="127" t="s">
        <v>31</v>
      </c>
      <c r="G50" s="517"/>
      <c r="H50" s="512" t="s">
        <v>31</v>
      </c>
      <c r="I50" s="257" t="s">
        <v>754</v>
      </c>
      <c r="J50" s="513" t="s">
        <v>31</v>
      </c>
      <c r="K50" s="512" t="s">
        <v>27</v>
      </c>
      <c r="L50" s="514" t="str">
        <f t="shared" si="1"/>
        <v/>
      </c>
      <c r="M50" s="521"/>
    </row>
    <row r="51" spans="1:13" ht="27" x14ac:dyDescent="0.3">
      <c r="A51" s="127" t="s">
        <v>17</v>
      </c>
      <c r="B51" s="511" t="s">
        <v>713</v>
      </c>
      <c r="C51" s="146" t="s">
        <v>714</v>
      </c>
      <c r="D51" s="518" t="s">
        <v>785</v>
      </c>
      <c r="E51" s="520" t="s">
        <v>676</v>
      </c>
      <c r="F51" s="127" t="s">
        <v>31</v>
      </c>
      <c r="G51" s="517"/>
      <c r="H51" s="512" t="s">
        <v>31</v>
      </c>
      <c r="I51" s="257" t="s">
        <v>754</v>
      </c>
      <c r="J51" s="513" t="s">
        <v>31</v>
      </c>
      <c r="K51" s="512" t="s">
        <v>27</v>
      </c>
      <c r="L51" s="514" t="str">
        <f t="shared" si="1"/>
        <v/>
      </c>
      <c r="M51" s="521"/>
    </row>
    <row r="52" spans="1:13" ht="27" x14ac:dyDescent="0.3">
      <c r="A52" s="127" t="s">
        <v>17</v>
      </c>
      <c r="B52" s="511" t="s">
        <v>713</v>
      </c>
      <c r="C52" s="146" t="s">
        <v>714</v>
      </c>
      <c r="D52" s="518" t="s">
        <v>786</v>
      </c>
      <c r="E52" s="520" t="s">
        <v>676</v>
      </c>
      <c r="F52" s="127" t="s">
        <v>31</v>
      </c>
      <c r="G52" s="517"/>
      <c r="H52" s="512" t="s">
        <v>31</v>
      </c>
      <c r="I52" s="257" t="s">
        <v>754</v>
      </c>
      <c r="J52" s="513" t="s">
        <v>31</v>
      </c>
      <c r="K52" s="512" t="s">
        <v>27</v>
      </c>
      <c r="L52" s="514" t="str">
        <f t="shared" si="1"/>
        <v/>
      </c>
      <c r="M52" s="521"/>
    </row>
    <row r="53" spans="1:13" ht="27" x14ac:dyDescent="0.3">
      <c r="A53" s="127" t="s">
        <v>17</v>
      </c>
      <c r="B53" s="511" t="s">
        <v>713</v>
      </c>
      <c r="C53" s="146" t="s">
        <v>714</v>
      </c>
      <c r="D53" s="517" t="s">
        <v>762</v>
      </c>
      <c r="E53" s="520" t="s">
        <v>676</v>
      </c>
      <c r="F53" s="127" t="s">
        <v>31</v>
      </c>
      <c r="G53" s="517"/>
      <c r="H53" s="512" t="s">
        <v>31</v>
      </c>
      <c r="I53" s="257" t="s">
        <v>763</v>
      </c>
      <c r="J53" s="513" t="s">
        <v>31</v>
      </c>
      <c r="K53" s="512" t="s">
        <v>27</v>
      </c>
      <c r="L53" s="514" t="str">
        <f t="shared" si="1"/>
        <v/>
      </c>
      <c r="M53" s="798" t="s">
        <v>1815</v>
      </c>
    </row>
    <row r="54" spans="1:13" ht="27" x14ac:dyDescent="0.3">
      <c r="A54" s="127" t="s">
        <v>17</v>
      </c>
      <c r="B54" s="511" t="s">
        <v>713</v>
      </c>
      <c r="C54" s="146" t="s">
        <v>714</v>
      </c>
      <c r="D54" s="518" t="s">
        <v>764</v>
      </c>
      <c r="E54" s="516" t="s">
        <v>676</v>
      </c>
      <c r="F54" s="516" t="s">
        <v>31</v>
      </c>
      <c r="G54" s="517" t="s">
        <v>765</v>
      </c>
      <c r="H54" s="512" t="s">
        <v>31</v>
      </c>
      <c r="I54" s="257" t="s">
        <v>754</v>
      </c>
      <c r="J54" s="513" t="s">
        <v>31</v>
      </c>
      <c r="K54" s="512" t="s">
        <v>27</v>
      </c>
      <c r="L54" s="514" t="str">
        <f t="shared" si="1"/>
        <v/>
      </c>
      <c r="M54" s="521"/>
    </row>
    <row r="55" spans="1:13" ht="27" x14ac:dyDescent="0.3">
      <c r="A55" s="127" t="s">
        <v>17</v>
      </c>
      <c r="B55" s="511" t="s">
        <v>713</v>
      </c>
      <c r="C55" s="146" t="s">
        <v>714</v>
      </c>
      <c r="D55" s="517" t="s">
        <v>787</v>
      </c>
      <c r="E55" s="516" t="s">
        <v>676</v>
      </c>
      <c r="F55" s="516" t="s">
        <v>31</v>
      </c>
      <c r="G55" s="517"/>
      <c r="H55" s="512" t="s">
        <v>31</v>
      </c>
      <c r="I55" s="257" t="s">
        <v>754</v>
      </c>
      <c r="J55" s="513" t="s">
        <v>31</v>
      </c>
      <c r="K55" s="512" t="s">
        <v>27</v>
      </c>
      <c r="L55" s="514" t="str">
        <f t="shared" si="1"/>
        <v/>
      </c>
      <c r="M55" s="521"/>
    </row>
    <row r="56" spans="1:13" ht="27" x14ac:dyDescent="0.3">
      <c r="A56" s="127" t="s">
        <v>17</v>
      </c>
      <c r="B56" s="511" t="s">
        <v>713</v>
      </c>
      <c r="C56" s="517" t="s">
        <v>714</v>
      </c>
      <c r="D56" s="517" t="s">
        <v>788</v>
      </c>
      <c r="E56" s="520" t="s">
        <v>676</v>
      </c>
      <c r="F56" s="127" t="s">
        <v>31</v>
      </c>
      <c r="G56" s="517"/>
      <c r="H56" s="512" t="s">
        <v>31</v>
      </c>
      <c r="I56" s="257" t="s">
        <v>754</v>
      </c>
      <c r="J56" s="513" t="s">
        <v>31</v>
      </c>
      <c r="K56" s="512" t="s">
        <v>27</v>
      </c>
      <c r="L56" s="514" t="str">
        <f t="shared" si="1"/>
        <v/>
      </c>
      <c r="M56" s="521"/>
    </row>
    <row r="57" spans="1:13" ht="27" x14ac:dyDescent="0.3">
      <c r="A57" s="127" t="s">
        <v>17</v>
      </c>
      <c r="B57" s="511" t="s">
        <v>713</v>
      </c>
      <c r="C57" s="146" t="s">
        <v>723</v>
      </c>
      <c r="D57" s="517" t="s">
        <v>772</v>
      </c>
      <c r="E57" s="516" t="s">
        <v>676</v>
      </c>
      <c r="F57" s="127" t="s">
        <v>31</v>
      </c>
      <c r="G57" s="517"/>
      <c r="H57" s="512" t="s">
        <v>31</v>
      </c>
      <c r="I57" s="257" t="s">
        <v>754</v>
      </c>
      <c r="J57" s="513" t="s">
        <v>31</v>
      </c>
      <c r="K57" s="512" t="s">
        <v>27</v>
      </c>
      <c r="L57" s="514" t="str">
        <f t="shared" si="1"/>
        <v/>
      </c>
      <c r="M57" s="521"/>
    </row>
    <row r="58" spans="1:13" ht="27" x14ac:dyDescent="0.3">
      <c r="A58" s="127" t="s">
        <v>17</v>
      </c>
      <c r="B58" s="511" t="s">
        <v>713</v>
      </c>
      <c r="C58" s="146" t="s">
        <v>723</v>
      </c>
      <c r="D58" s="517" t="s">
        <v>777</v>
      </c>
      <c r="E58" s="516" t="s">
        <v>676</v>
      </c>
      <c r="F58" s="516" t="s">
        <v>31</v>
      </c>
      <c r="G58" s="517"/>
      <c r="H58" s="512" t="s">
        <v>31</v>
      </c>
      <c r="I58" s="257" t="s">
        <v>754</v>
      </c>
      <c r="J58" s="513" t="s">
        <v>31</v>
      </c>
      <c r="K58" s="512" t="s">
        <v>27</v>
      </c>
      <c r="L58" s="514" t="str">
        <f t="shared" si="1"/>
        <v/>
      </c>
      <c r="M58" s="521"/>
    </row>
    <row r="59" spans="1:13" ht="27" x14ac:dyDescent="0.3">
      <c r="A59" s="127" t="s">
        <v>17</v>
      </c>
      <c r="B59" s="511" t="s">
        <v>713</v>
      </c>
      <c r="C59" s="146" t="s">
        <v>723</v>
      </c>
      <c r="D59" s="518" t="s">
        <v>778</v>
      </c>
      <c r="E59" s="520" t="s">
        <v>676</v>
      </c>
      <c r="F59" s="127" t="s">
        <v>31</v>
      </c>
      <c r="G59" s="517"/>
      <c r="H59" s="512" t="s">
        <v>31</v>
      </c>
      <c r="I59" s="257" t="s">
        <v>754</v>
      </c>
      <c r="J59" s="513" t="s">
        <v>31</v>
      </c>
      <c r="K59" s="512" t="s">
        <v>27</v>
      </c>
      <c r="L59" s="514" t="str">
        <f t="shared" si="1"/>
        <v/>
      </c>
      <c r="M59" s="521"/>
    </row>
    <row r="60" spans="1:13" ht="27" x14ac:dyDescent="0.3">
      <c r="A60" s="127" t="s">
        <v>17</v>
      </c>
      <c r="B60" s="511" t="s">
        <v>713</v>
      </c>
      <c r="C60" s="146" t="s">
        <v>723</v>
      </c>
      <c r="D60" s="518" t="s">
        <v>779</v>
      </c>
      <c r="E60" s="520" t="s">
        <v>676</v>
      </c>
      <c r="F60" s="127" t="s">
        <v>31</v>
      </c>
      <c r="G60" s="517"/>
      <c r="H60" s="512" t="s">
        <v>31</v>
      </c>
      <c r="I60" s="257" t="s">
        <v>754</v>
      </c>
      <c r="J60" s="513" t="s">
        <v>31</v>
      </c>
      <c r="K60" s="512" t="s">
        <v>27</v>
      </c>
      <c r="L60" s="514" t="str">
        <f t="shared" si="1"/>
        <v/>
      </c>
      <c r="M60" s="521"/>
    </row>
    <row r="61" spans="1:13" ht="27" x14ac:dyDescent="0.3">
      <c r="A61" s="127" t="s">
        <v>17</v>
      </c>
      <c r="B61" s="511" t="s">
        <v>713</v>
      </c>
      <c r="C61" s="146" t="s">
        <v>723</v>
      </c>
      <c r="D61" s="518" t="s">
        <v>780</v>
      </c>
      <c r="E61" s="520" t="s">
        <v>676</v>
      </c>
      <c r="F61" s="127" t="s">
        <v>31</v>
      </c>
      <c r="G61" s="517"/>
      <c r="H61" s="512" t="s">
        <v>31</v>
      </c>
      <c r="I61" s="257" t="s">
        <v>754</v>
      </c>
      <c r="J61" s="513" t="s">
        <v>31</v>
      </c>
      <c r="K61" s="512" t="s">
        <v>27</v>
      </c>
      <c r="L61" s="514" t="str">
        <f t="shared" si="1"/>
        <v/>
      </c>
      <c r="M61" s="521"/>
    </row>
    <row r="62" spans="1:13" ht="27" x14ac:dyDescent="0.3">
      <c r="A62" s="127" t="s">
        <v>17</v>
      </c>
      <c r="B62" s="511" t="s">
        <v>713</v>
      </c>
      <c r="C62" s="146" t="s">
        <v>723</v>
      </c>
      <c r="D62" s="518" t="s">
        <v>781</v>
      </c>
      <c r="E62" s="520" t="s">
        <v>676</v>
      </c>
      <c r="F62" s="127" t="s">
        <v>31</v>
      </c>
      <c r="G62" s="517"/>
      <c r="H62" s="512" t="s">
        <v>31</v>
      </c>
      <c r="I62" s="257" t="s">
        <v>754</v>
      </c>
      <c r="J62" s="513" t="s">
        <v>31</v>
      </c>
      <c r="K62" s="512" t="s">
        <v>27</v>
      </c>
      <c r="L62" s="514" t="str">
        <f t="shared" si="1"/>
        <v/>
      </c>
      <c r="M62" s="521"/>
    </row>
    <row r="63" spans="1:13" ht="27" x14ac:dyDescent="0.3">
      <c r="A63" s="127" t="s">
        <v>17</v>
      </c>
      <c r="B63" s="511" t="s">
        <v>713</v>
      </c>
      <c r="C63" s="146" t="s">
        <v>723</v>
      </c>
      <c r="D63" s="518" t="s">
        <v>758</v>
      </c>
      <c r="E63" s="520" t="s">
        <v>676</v>
      </c>
      <c r="F63" s="127" t="s">
        <v>31</v>
      </c>
      <c r="G63" s="517"/>
      <c r="H63" s="512" t="s">
        <v>31</v>
      </c>
      <c r="I63" s="257" t="s">
        <v>754</v>
      </c>
      <c r="J63" s="513" t="s">
        <v>31</v>
      </c>
      <c r="K63" s="512" t="s">
        <v>27</v>
      </c>
      <c r="L63" s="514" t="str">
        <f t="shared" si="1"/>
        <v/>
      </c>
      <c r="M63" s="521"/>
    </row>
    <row r="64" spans="1:13" ht="27" x14ac:dyDescent="0.3">
      <c r="A64" s="127" t="s">
        <v>17</v>
      </c>
      <c r="B64" s="511" t="s">
        <v>713</v>
      </c>
      <c r="C64" s="146" t="s">
        <v>723</v>
      </c>
      <c r="D64" s="518" t="s">
        <v>761</v>
      </c>
      <c r="E64" s="520" t="s">
        <v>676</v>
      </c>
      <c r="F64" s="127" t="s">
        <v>31</v>
      </c>
      <c r="G64" s="517"/>
      <c r="H64" s="512" t="s">
        <v>31</v>
      </c>
      <c r="I64" s="257" t="s">
        <v>754</v>
      </c>
      <c r="J64" s="513" t="s">
        <v>31</v>
      </c>
      <c r="K64" s="512" t="s">
        <v>27</v>
      </c>
      <c r="L64" s="514" t="str">
        <f t="shared" si="1"/>
        <v/>
      </c>
      <c r="M64" s="521"/>
    </row>
    <row r="65" spans="1:13" ht="27" x14ac:dyDescent="0.3">
      <c r="A65" s="127" t="s">
        <v>17</v>
      </c>
      <c r="B65" s="511" t="s">
        <v>713</v>
      </c>
      <c r="C65" s="146" t="s">
        <v>723</v>
      </c>
      <c r="D65" s="518" t="s">
        <v>782</v>
      </c>
      <c r="E65" s="520" t="s">
        <v>759</v>
      </c>
      <c r="F65" s="127" t="s">
        <v>27</v>
      </c>
      <c r="G65" s="517"/>
      <c r="H65" s="512" t="s">
        <v>31</v>
      </c>
      <c r="I65" s="257" t="s">
        <v>754</v>
      </c>
      <c r="J65" s="513" t="s">
        <v>31</v>
      </c>
      <c r="K65" s="512" t="s">
        <v>27</v>
      </c>
      <c r="L65" s="514" t="str">
        <f t="shared" si="1"/>
        <v/>
      </c>
      <c r="M65" s="521"/>
    </row>
    <row r="66" spans="1:13" ht="27" x14ac:dyDescent="0.3">
      <c r="A66" s="127" t="s">
        <v>17</v>
      </c>
      <c r="B66" s="511" t="s">
        <v>713</v>
      </c>
      <c r="C66" s="146" t="s">
        <v>723</v>
      </c>
      <c r="D66" s="518" t="s">
        <v>783</v>
      </c>
      <c r="E66" s="520" t="s">
        <v>759</v>
      </c>
      <c r="F66" s="127" t="s">
        <v>27</v>
      </c>
      <c r="G66" s="517"/>
      <c r="H66" s="512" t="s">
        <v>31</v>
      </c>
      <c r="I66" s="257" t="s">
        <v>754</v>
      </c>
      <c r="J66" s="513" t="s">
        <v>31</v>
      </c>
      <c r="K66" s="512" t="s">
        <v>27</v>
      </c>
      <c r="L66" s="514" t="str">
        <f t="shared" si="1"/>
        <v/>
      </c>
      <c r="M66" s="521"/>
    </row>
    <row r="67" spans="1:13" ht="27" x14ac:dyDescent="0.3">
      <c r="A67" s="127" t="s">
        <v>17</v>
      </c>
      <c r="B67" s="511" t="s">
        <v>713</v>
      </c>
      <c r="C67" s="146" t="s">
        <v>723</v>
      </c>
      <c r="D67" s="518" t="s">
        <v>784</v>
      </c>
      <c r="E67" s="520" t="s">
        <v>759</v>
      </c>
      <c r="F67" s="127" t="s">
        <v>31</v>
      </c>
      <c r="G67" s="517"/>
      <c r="H67" s="512" t="s">
        <v>31</v>
      </c>
      <c r="I67" s="257" t="s">
        <v>754</v>
      </c>
      <c r="J67" s="513" t="s">
        <v>31</v>
      </c>
      <c r="K67" s="512" t="s">
        <v>27</v>
      </c>
      <c r="L67" s="514" t="str">
        <f t="shared" si="1"/>
        <v/>
      </c>
      <c r="M67" s="521"/>
    </row>
    <row r="68" spans="1:13" ht="27" x14ac:dyDescent="0.3">
      <c r="A68" s="127" t="s">
        <v>17</v>
      </c>
      <c r="B68" s="511" t="s">
        <v>713</v>
      </c>
      <c r="C68" s="146" t="s">
        <v>723</v>
      </c>
      <c r="D68" s="518" t="s">
        <v>785</v>
      </c>
      <c r="E68" s="520" t="s">
        <v>676</v>
      </c>
      <c r="F68" s="127" t="s">
        <v>31</v>
      </c>
      <c r="G68" s="517"/>
      <c r="H68" s="512" t="s">
        <v>31</v>
      </c>
      <c r="I68" s="257" t="s">
        <v>754</v>
      </c>
      <c r="J68" s="513" t="s">
        <v>31</v>
      </c>
      <c r="K68" s="512" t="s">
        <v>27</v>
      </c>
      <c r="L68" s="514" t="str">
        <f t="shared" si="1"/>
        <v/>
      </c>
      <c r="M68" s="521"/>
    </row>
    <row r="69" spans="1:13" ht="27" x14ac:dyDescent="0.3">
      <c r="A69" s="127" t="s">
        <v>17</v>
      </c>
      <c r="B69" s="511" t="s">
        <v>713</v>
      </c>
      <c r="C69" s="146" t="s">
        <v>723</v>
      </c>
      <c r="D69" s="518" t="s">
        <v>786</v>
      </c>
      <c r="E69" s="520" t="s">
        <v>676</v>
      </c>
      <c r="F69" s="127" t="s">
        <v>31</v>
      </c>
      <c r="G69" s="517"/>
      <c r="H69" s="512" t="s">
        <v>31</v>
      </c>
      <c r="I69" s="257" t="s">
        <v>754</v>
      </c>
      <c r="J69" s="513" t="s">
        <v>31</v>
      </c>
      <c r="K69" s="512" t="s">
        <v>27</v>
      </c>
      <c r="L69" s="514" t="str">
        <f t="shared" si="1"/>
        <v/>
      </c>
      <c r="M69" s="521"/>
    </row>
    <row r="70" spans="1:13" ht="27" x14ac:dyDescent="0.3">
      <c r="A70" s="127" t="s">
        <v>17</v>
      </c>
      <c r="B70" s="511" t="s">
        <v>713</v>
      </c>
      <c r="C70" s="146" t="s">
        <v>723</v>
      </c>
      <c r="D70" s="517" t="s">
        <v>762</v>
      </c>
      <c r="E70" s="520" t="s">
        <v>676</v>
      </c>
      <c r="F70" s="127" t="s">
        <v>31</v>
      </c>
      <c r="G70" s="517"/>
      <c r="H70" s="512" t="s">
        <v>31</v>
      </c>
      <c r="I70" s="257" t="s">
        <v>763</v>
      </c>
      <c r="J70" s="513" t="s">
        <v>31</v>
      </c>
      <c r="K70" s="512" t="s">
        <v>27</v>
      </c>
      <c r="L70" s="514" t="str">
        <f t="shared" si="1"/>
        <v/>
      </c>
      <c r="M70" s="798" t="s">
        <v>1815</v>
      </c>
    </row>
    <row r="71" spans="1:13" ht="27" x14ac:dyDescent="0.3">
      <c r="A71" s="127" t="s">
        <v>17</v>
      </c>
      <c r="B71" s="511" t="s">
        <v>713</v>
      </c>
      <c r="C71" s="146" t="s">
        <v>723</v>
      </c>
      <c r="D71" s="518" t="s">
        <v>764</v>
      </c>
      <c r="E71" s="516" t="s">
        <v>676</v>
      </c>
      <c r="F71" s="516" t="s">
        <v>31</v>
      </c>
      <c r="G71" s="517" t="s">
        <v>765</v>
      </c>
      <c r="H71" s="512" t="s">
        <v>31</v>
      </c>
      <c r="I71" s="257" t="s">
        <v>754</v>
      </c>
      <c r="J71" s="513" t="s">
        <v>31</v>
      </c>
      <c r="K71" s="512" t="s">
        <v>27</v>
      </c>
      <c r="L71" s="514" t="str">
        <f t="shared" si="1"/>
        <v/>
      </c>
      <c r="M71" s="521"/>
    </row>
    <row r="72" spans="1:13" ht="27" x14ac:dyDescent="0.3">
      <c r="A72" s="127" t="s">
        <v>17</v>
      </c>
      <c r="B72" s="511" t="s">
        <v>713</v>
      </c>
      <c r="C72" s="517" t="s">
        <v>723</v>
      </c>
      <c r="D72" s="517" t="s">
        <v>788</v>
      </c>
      <c r="E72" s="520" t="s">
        <v>676</v>
      </c>
      <c r="F72" s="127" t="s">
        <v>31</v>
      </c>
      <c r="G72" s="517"/>
      <c r="H72" s="512" t="s">
        <v>31</v>
      </c>
      <c r="I72" s="257" t="s">
        <v>754</v>
      </c>
      <c r="J72" s="513" t="s">
        <v>31</v>
      </c>
      <c r="K72" s="512" t="s">
        <v>27</v>
      </c>
      <c r="L72" s="514" t="str">
        <f t="shared" si="1"/>
        <v/>
      </c>
      <c r="M72" s="521"/>
    </row>
    <row r="73" spans="1:13" x14ac:dyDescent="0.3">
      <c r="A73" s="127" t="s">
        <v>17</v>
      </c>
      <c r="B73" s="511" t="s">
        <v>726</v>
      </c>
      <c r="C73" s="123" t="s">
        <v>727</v>
      </c>
      <c r="D73" s="517" t="s">
        <v>789</v>
      </c>
      <c r="E73" s="516" t="s">
        <v>676</v>
      </c>
      <c r="F73" s="516" t="s">
        <v>31</v>
      </c>
      <c r="G73" s="518"/>
      <c r="H73" s="512" t="s">
        <v>31</v>
      </c>
      <c r="I73" s="257" t="s">
        <v>790</v>
      </c>
      <c r="J73" s="513" t="s">
        <v>27</v>
      </c>
      <c r="K73" s="512" t="s">
        <v>27</v>
      </c>
      <c r="L73" s="514" t="str">
        <f t="shared" ref="L73:L76" si="2">IF(OR(H73="Y",H73=""),"","x")</f>
        <v/>
      </c>
      <c r="M73" s="521"/>
    </row>
    <row r="74" spans="1:13" ht="27" x14ac:dyDescent="0.3">
      <c r="A74" s="127" t="s">
        <v>17</v>
      </c>
      <c r="B74" s="522" t="s">
        <v>734</v>
      </c>
      <c r="C74" s="146" t="s">
        <v>735</v>
      </c>
      <c r="D74" s="517" t="s">
        <v>791</v>
      </c>
      <c r="E74" s="520" t="s">
        <v>676</v>
      </c>
      <c r="F74" s="127" t="s">
        <v>31</v>
      </c>
      <c r="G74" s="518" t="s">
        <v>792</v>
      </c>
      <c r="H74" s="521" t="s">
        <v>793</v>
      </c>
      <c r="I74" s="523" t="s">
        <v>793</v>
      </c>
      <c r="J74" s="523" t="s">
        <v>793</v>
      </c>
      <c r="K74" s="523" t="s">
        <v>793</v>
      </c>
      <c r="L74" s="524" t="str">
        <f t="shared" si="2"/>
        <v>x</v>
      </c>
      <c r="M74" s="521" t="s">
        <v>794</v>
      </c>
    </row>
    <row r="75" spans="1:13" ht="27" x14ac:dyDescent="0.3">
      <c r="A75" s="127" t="s">
        <v>17</v>
      </c>
      <c r="B75" s="522" t="s">
        <v>734</v>
      </c>
      <c r="C75" s="146" t="s">
        <v>735</v>
      </c>
      <c r="D75" s="518" t="s">
        <v>795</v>
      </c>
      <c r="E75" s="520" t="s">
        <v>676</v>
      </c>
      <c r="F75" s="127" t="s">
        <v>31</v>
      </c>
      <c r="G75" s="518" t="s">
        <v>792</v>
      </c>
      <c r="H75" s="235" t="s">
        <v>793</v>
      </c>
      <c r="I75" s="256" t="s">
        <v>793</v>
      </c>
      <c r="J75" s="256" t="s">
        <v>793</v>
      </c>
      <c r="K75" s="256" t="s">
        <v>793</v>
      </c>
      <c r="L75" s="524" t="str">
        <f t="shared" si="2"/>
        <v>x</v>
      </c>
      <c r="M75" s="521" t="s">
        <v>794</v>
      </c>
    </row>
    <row r="76" spans="1:13" ht="27" x14ac:dyDescent="0.3">
      <c r="A76" s="127" t="s">
        <v>17</v>
      </c>
      <c r="B76" s="522" t="s">
        <v>734</v>
      </c>
      <c r="C76" s="146" t="s">
        <v>735</v>
      </c>
      <c r="D76" s="517" t="s">
        <v>762</v>
      </c>
      <c r="E76" s="520" t="s">
        <v>676</v>
      </c>
      <c r="F76" s="127" t="s">
        <v>31</v>
      </c>
      <c r="G76" s="518" t="s">
        <v>792</v>
      </c>
      <c r="H76" s="235" t="s">
        <v>793</v>
      </c>
      <c r="I76" s="256" t="s">
        <v>793</v>
      </c>
      <c r="J76" s="256" t="s">
        <v>793</v>
      </c>
      <c r="K76" s="256" t="s">
        <v>793</v>
      </c>
      <c r="L76" s="524" t="str">
        <f t="shared" si="2"/>
        <v>x</v>
      </c>
      <c r="M76" s="521" t="s">
        <v>794</v>
      </c>
    </row>
  </sheetData>
  <autoFilter ref="A4:M4" xr:uid="{00000000-0009-0000-0000-000007000000}"/>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526"/>
  <sheetViews>
    <sheetView zoomScale="80" zoomScaleNormal="80" workbookViewId="0">
      <selection activeCell="E16" sqref="E16"/>
    </sheetView>
  </sheetViews>
  <sheetFormatPr defaultRowHeight="14.4" x14ac:dyDescent="0.3"/>
  <cols>
    <col min="4" max="4" width="9.21875" bestFit="1" customWidth="1"/>
    <col min="5" max="5" width="168.44140625" bestFit="1" customWidth="1"/>
    <col min="9" max="9" width="12.5546875" customWidth="1"/>
    <col min="10" max="10" width="12.77734375" customWidth="1"/>
    <col min="11" max="11" width="14.77734375" customWidth="1"/>
    <col min="14" max="14" width="13.77734375" customWidth="1"/>
    <col min="15" max="15" width="9.77734375" customWidth="1"/>
    <col min="16" max="16" width="12.77734375" customWidth="1"/>
    <col min="18" max="18" width="12.21875" customWidth="1"/>
    <col min="19" max="19" width="10.77734375" customWidth="1"/>
    <col min="20" max="20" width="10.21875" customWidth="1"/>
  </cols>
  <sheetData>
    <row r="1" spans="1:20" ht="15" thickBot="1" x14ac:dyDescent="0.35">
      <c r="A1" s="623" t="s">
        <v>796</v>
      </c>
      <c r="B1" s="624"/>
      <c r="C1" s="624"/>
      <c r="D1" s="624"/>
      <c r="E1" s="624"/>
      <c r="F1" s="624"/>
      <c r="G1" s="624"/>
      <c r="H1" s="624"/>
      <c r="I1" s="624"/>
      <c r="J1" s="624"/>
      <c r="K1" s="624"/>
      <c r="L1" s="624"/>
      <c r="M1" s="624"/>
      <c r="N1" s="624"/>
      <c r="O1" s="624"/>
      <c r="P1" s="624"/>
      <c r="Q1" s="624"/>
      <c r="R1" s="624"/>
      <c r="S1" s="624"/>
      <c r="T1" s="624"/>
    </row>
    <row r="2" spans="1:20" x14ac:dyDescent="0.3">
      <c r="A2" s="624"/>
      <c r="B2" s="624"/>
      <c r="C2" s="624"/>
      <c r="D2" s="624"/>
      <c r="E2" s="624"/>
      <c r="F2" s="624"/>
      <c r="G2" s="624"/>
      <c r="H2" s="624"/>
      <c r="I2" s="624"/>
      <c r="J2" s="624"/>
      <c r="K2" s="624"/>
      <c r="L2" s="624"/>
      <c r="M2" s="624"/>
      <c r="N2" s="624"/>
      <c r="O2" s="624"/>
      <c r="P2" s="624"/>
      <c r="Q2" s="624"/>
      <c r="R2" s="624"/>
      <c r="S2" s="625" t="s">
        <v>1</v>
      </c>
      <c r="T2" s="626" t="s">
        <v>2</v>
      </c>
    </row>
    <row r="3" spans="1:20" ht="15" thickBot="1" x14ac:dyDescent="0.35">
      <c r="A3" s="627"/>
      <c r="B3" s="627"/>
      <c r="C3" s="627"/>
      <c r="D3" s="627"/>
      <c r="E3" s="627"/>
      <c r="F3" s="627"/>
      <c r="G3" s="627"/>
      <c r="H3" s="627"/>
      <c r="I3" s="627"/>
      <c r="J3" s="627"/>
      <c r="K3" s="624"/>
      <c r="L3" s="624"/>
      <c r="M3" s="624"/>
      <c r="N3" s="624"/>
      <c r="O3" s="624"/>
      <c r="P3" s="624"/>
      <c r="Q3" s="624"/>
      <c r="R3" s="624"/>
      <c r="S3" s="628" t="s">
        <v>3</v>
      </c>
      <c r="T3" s="629">
        <v>2021</v>
      </c>
    </row>
    <row r="4" spans="1:20" ht="61.8" thickBot="1" x14ac:dyDescent="0.35">
      <c r="A4" s="630" t="s">
        <v>4</v>
      </c>
      <c r="B4" s="630" t="s">
        <v>797</v>
      </c>
      <c r="C4" s="631" t="s">
        <v>7</v>
      </c>
      <c r="D4" s="632" t="s">
        <v>798</v>
      </c>
      <c r="E4" s="633" t="s">
        <v>799</v>
      </c>
      <c r="F4" s="634" t="s">
        <v>800</v>
      </c>
      <c r="G4" s="635" t="s">
        <v>801</v>
      </c>
      <c r="H4" s="630" t="s">
        <v>802</v>
      </c>
      <c r="I4" s="630" t="s">
        <v>803</v>
      </c>
      <c r="J4" s="630" t="s">
        <v>804</v>
      </c>
      <c r="K4" s="630" t="s">
        <v>805</v>
      </c>
      <c r="L4" s="630" t="s">
        <v>806</v>
      </c>
      <c r="M4" s="630" t="s">
        <v>807</v>
      </c>
      <c r="N4" s="630" t="s">
        <v>808</v>
      </c>
      <c r="O4" s="630" t="s">
        <v>15</v>
      </c>
      <c r="P4" s="636" t="s">
        <v>809</v>
      </c>
      <c r="Q4" s="636" t="s">
        <v>810</v>
      </c>
      <c r="R4" s="636" t="s">
        <v>811</v>
      </c>
      <c r="S4" s="636" t="s">
        <v>812</v>
      </c>
      <c r="T4" s="636" t="s">
        <v>752</v>
      </c>
    </row>
    <row r="5" spans="1:20" ht="26.4" x14ac:dyDescent="0.3">
      <c r="A5" s="820" t="s">
        <v>17</v>
      </c>
      <c r="B5" s="836" t="s">
        <v>1159</v>
      </c>
      <c r="C5" s="837" t="s">
        <v>1611</v>
      </c>
      <c r="D5" s="821" t="s">
        <v>1443</v>
      </c>
      <c r="E5" s="838" t="s">
        <v>1653</v>
      </c>
      <c r="F5" s="839" t="s">
        <v>1827</v>
      </c>
      <c r="G5" s="840" t="s">
        <v>1828</v>
      </c>
      <c r="H5" s="841" t="s">
        <v>1612</v>
      </c>
      <c r="I5" s="842" t="s">
        <v>510</v>
      </c>
      <c r="J5" s="841" t="s">
        <v>1614</v>
      </c>
      <c r="K5" s="822">
        <v>0.11</v>
      </c>
      <c r="L5" s="842" t="s">
        <v>31</v>
      </c>
      <c r="M5" s="843" t="s">
        <v>1241</v>
      </c>
      <c r="N5" s="844">
        <v>1</v>
      </c>
      <c r="O5" s="823"/>
      <c r="P5" s="845" t="s">
        <v>31</v>
      </c>
      <c r="Q5" s="845" t="s">
        <v>19</v>
      </c>
      <c r="R5" s="639" t="s">
        <v>19</v>
      </c>
      <c r="S5" s="639" t="s">
        <v>19</v>
      </c>
      <c r="T5" s="638"/>
    </row>
    <row r="6" spans="1:20" ht="26.4" x14ac:dyDescent="0.3">
      <c r="A6" s="820" t="s">
        <v>17</v>
      </c>
      <c r="B6" s="836" t="s">
        <v>1159</v>
      </c>
      <c r="C6" s="837" t="s">
        <v>1611</v>
      </c>
      <c r="D6" s="821" t="s">
        <v>874</v>
      </c>
      <c r="E6" s="838" t="s">
        <v>1829</v>
      </c>
      <c r="F6" s="846" t="s">
        <v>1827</v>
      </c>
      <c r="G6" s="847" t="s">
        <v>1828</v>
      </c>
      <c r="H6" s="841" t="s">
        <v>1612</v>
      </c>
      <c r="I6" s="848" t="s">
        <v>510</v>
      </c>
      <c r="J6" s="849" t="s">
        <v>1615</v>
      </c>
      <c r="K6" s="824">
        <v>0.11</v>
      </c>
      <c r="L6" s="848" t="s">
        <v>31</v>
      </c>
      <c r="M6" s="843" t="s">
        <v>1241</v>
      </c>
      <c r="N6" s="844">
        <v>1</v>
      </c>
      <c r="O6" s="825"/>
      <c r="P6" s="845" t="s">
        <v>31</v>
      </c>
      <c r="Q6" s="845" t="s">
        <v>19</v>
      </c>
      <c r="R6" s="639" t="s">
        <v>19</v>
      </c>
      <c r="S6" s="639" t="s">
        <v>19</v>
      </c>
      <c r="T6" s="638"/>
    </row>
    <row r="7" spans="1:20" ht="26.4" x14ac:dyDescent="0.3">
      <c r="A7" s="820" t="s">
        <v>17</v>
      </c>
      <c r="B7" s="836" t="s">
        <v>1159</v>
      </c>
      <c r="C7" s="837" t="s">
        <v>1611</v>
      </c>
      <c r="D7" s="821" t="s">
        <v>1443</v>
      </c>
      <c r="E7" s="838" t="s">
        <v>1653</v>
      </c>
      <c r="F7" s="846" t="s">
        <v>1830</v>
      </c>
      <c r="G7" s="847" t="s">
        <v>1828</v>
      </c>
      <c r="H7" s="841" t="s">
        <v>1612</v>
      </c>
      <c r="I7" s="848" t="s">
        <v>510</v>
      </c>
      <c r="J7" s="849" t="s">
        <v>1614</v>
      </c>
      <c r="K7" s="824">
        <v>0.11</v>
      </c>
      <c r="L7" s="848" t="s">
        <v>31</v>
      </c>
      <c r="M7" s="843" t="s">
        <v>1241</v>
      </c>
      <c r="N7" s="844">
        <v>1</v>
      </c>
      <c r="O7" s="825"/>
      <c r="P7" s="845" t="s">
        <v>31</v>
      </c>
      <c r="Q7" s="845" t="s">
        <v>19</v>
      </c>
      <c r="R7" s="639" t="s">
        <v>19</v>
      </c>
      <c r="S7" s="639" t="s">
        <v>19</v>
      </c>
      <c r="T7" s="638"/>
    </row>
    <row r="8" spans="1:20" ht="26.4" x14ac:dyDescent="0.3">
      <c r="A8" s="820" t="s">
        <v>17</v>
      </c>
      <c r="B8" s="836" t="s">
        <v>1159</v>
      </c>
      <c r="C8" s="837" t="s">
        <v>1611</v>
      </c>
      <c r="D8" s="821" t="s">
        <v>874</v>
      </c>
      <c r="E8" s="838" t="s">
        <v>1829</v>
      </c>
      <c r="F8" s="846" t="s">
        <v>1830</v>
      </c>
      <c r="G8" s="847" t="s">
        <v>1828</v>
      </c>
      <c r="H8" s="841" t="s">
        <v>1612</v>
      </c>
      <c r="I8" s="842" t="s">
        <v>510</v>
      </c>
      <c r="J8" s="841" t="s">
        <v>1615</v>
      </c>
      <c r="K8" s="822">
        <v>0.11</v>
      </c>
      <c r="L8" s="842" t="s">
        <v>31</v>
      </c>
      <c r="M8" s="843" t="s">
        <v>1241</v>
      </c>
      <c r="N8" s="844">
        <v>1</v>
      </c>
      <c r="O8" s="825"/>
      <c r="P8" s="845" t="s">
        <v>31</v>
      </c>
      <c r="Q8" s="845" t="s">
        <v>19</v>
      </c>
      <c r="R8" s="639" t="s">
        <v>19</v>
      </c>
      <c r="S8" s="639" t="s">
        <v>19</v>
      </c>
      <c r="T8" s="638"/>
    </row>
    <row r="9" spans="1:20" ht="26.4" x14ac:dyDescent="0.3">
      <c r="A9" s="820" t="s">
        <v>17</v>
      </c>
      <c r="B9" s="836" t="s">
        <v>1159</v>
      </c>
      <c r="C9" s="837" t="s">
        <v>1611</v>
      </c>
      <c r="D9" s="821" t="s">
        <v>1443</v>
      </c>
      <c r="E9" s="838" t="s">
        <v>1653</v>
      </c>
      <c r="F9" s="846" t="s">
        <v>1831</v>
      </c>
      <c r="G9" s="847" t="s">
        <v>1828</v>
      </c>
      <c r="H9" s="841" t="s">
        <v>1612</v>
      </c>
      <c r="I9" s="848" t="s">
        <v>510</v>
      </c>
      <c r="J9" s="849" t="s">
        <v>1614</v>
      </c>
      <c r="K9" s="824">
        <v>0.11</v>
      </c>
      <c r="L9" s="848" t="s">
        <v>31</v>
      </c>
      <c r="M9" s="843" t="s">
        <v>1241</v>
      </c>
      <c r="N9" s="844">
        <v>1</v>
      </c>
      <c r="O9" s="825"/>
      <c r="P9" s="845" t="s">
        <v>31</v>
      </c>
      <c r="Q9" s="845" t="s">
        <v>19</v>
      </c>
      <c r="R9" s="639" t="s">
        <v>19</v>
      </c>
      <c r="S9" s="639" t="s">
        <v>19</v>
      </c>
      <c r="T9" s="638"/>
    </row>
    <row r="10" spans="1:20" ht="26.4" x14ac:dyDescent="0.3">
      <c r="A10" s="820" t="s">
        <v>17</v>
      </c>
      <c r="B10" s="836" t="s">
        <v>1159</v>
      </c>
      <c r="C10" s="837" t="s">
        <v>1611</v>
      </c>
      <c r="D10" s="821" t="s">
        <v>874</v>
      </c>
      <c r="E10" s="838" t="s">
        <v>1829</v>
      </c>
      <c r="F10" s="846" t="s">
        <v>1831</v>
      </c>
      <c r="G10" s="847" t="s">
        <v>1828</v>
      </c>
      <c r="H10" s="841" t="s">
        <v>1612</v>
      </c>
      <c r="I10" s="848" t="s">
        <v>510</v>
      </c>
      <c r="J10" s="849" t="s">
        <v>1615</v>
      </c>
      <c r="K10" s="824">
        <v>0.11</v>
      </c>
      <c r="L10" s="848" t="s">
        <v>31</v>
      </c>
      <c r="M10" s="843" t="s">
        <v>1241</v>
      </c>
      <c r="N10" s="844">
        <v>1</v>
      </c>
      <c r="O10" s="825"/>
      <c r="P10" s="845" t="s">
        <v>31</v>
      </c>
      <c r="Q10" s="845" t="s">
        <v>19</v>
      </c>
      <c r="R10" s="639" t="s">
        <v>19</v>
      </c>
      <c r="S10" s="639" t="s">
        <v>19</v>
      </c>
      <c r="T10" s="638"/>
    </row>
    <row r="11" spans="1:20" ht="26.4" x14ac:dyDescent="0.3">
      <c r="A11" s="820" t="s">
        <v>17</v>
      </c>
      <c r="B11" s="836" t="s">
        <v>1159</v>
      </c>
      <c r="C11" s="837" t="s">
        <v>1611</v>
      </c>
      <c r="D11" s="821" t="s">
        <v>1443</v>
      </c>
      <c r="E11" s="838" t="s">
        <v>1653</v>
      </c>
      <c r="F11" s="846" t="s">
        <v>1832</v>
      </c>
      <c r="G11" s="847" t="s">
        <v>1828</v>
      </c>
      <c r="H11" s="841" t="s">
        <v>1612</v>
      </c>
      <c r="I11" s="848" t="s">
        <v>510</v>
      </c>
      <c r="J11" s="849" t="s">
        <v>1614</v>
      </c>
      <c r="K11" s="824">
        <v>0.11</v>
      </c>
      <c r="L11" s="848" t="s">
        <v>31</v>
      </c>
      <c r="M11" s="843" t="s">
        <v>1241</v>
      </c>
      <c r="N11" s="844">
        <v>1</v>
      </c>
      <c r="O11" s="825"/>
      <c r="P11" s="845" t="s">
        <v>31</v>
      </c>
      <c r="Q11" s="845" t="s">
        <v>19</v>
      </c>
      <c r="R11" s="639" t="s">
        <v>19</v>
      </c>
      <c r="S11" s="639" t="s">
        <v>19</v>
      </c>
      <c r="T11" s="638"/>
    </row>
    <row r="12" spans="1:20" ht="26.4" x14ac:dyDescent="0.3">
      <c r="A12" s="820" t="s">
        <v>17</v>
      </c>
      <c r="B12" s="836" t="s">
        <v>1159</v>
      </c>
      <c r="C12" s="837" t="s">
        <v>1611</v>
      </c>
      <c r="D12" s="821" t="s">
        <v>874</v>
      </c>
      <c r="E12" s="838" t="s">
        <v>1829</v>
      </c>
      <c r="F12" s="846" t="s">
        <v>1832</v>
      </c>
      <c r="G12" s="847" t="s">
        <v>1828</v>
      </c>
      <c r="H12" s="841" t="s">
        <v>1612</v>
      </c>
      <c r="I12" s="848" t="s">
        <v>510</v>
      </c>
      <c r="J12" s="849" t="s">
        <v>1615</v>
      </c>
      <c r="K12" s="824">
        <v>0.11</v>
      </c>
      <c r="L12" s="848" t="s">
        <v>31</v>
      </c>
      <c r="M12" s="843" t="s">
        <v>1241</v>
      </c>
      <c r="N12" s="844">
        <v>1</v>
      </c>
      <c r="O12" s="825"/>
      <c r="P12" s="845" t="s">
        <v>510</v>
      </c>
      <c r="Q12" s="845" t="s">
        <v>19</v>
      </c>
      <c r="R12" s="639">
        <v>1</v>
      </c>
      <c r="S12" s="639">
        <v>1</v>
      </c>
      <c r="T12" s="638"/>
    </row>
    <row r="13" spans="1:20" ht="26.4" x14ac:dyDescent="0.3">
      <c r="A13" s="820" t="s">
        <v>17</v>
      </c>
      <c r="B13" s="836" t="s">
        <v>1159</v>
      </c>
      <c r="C13" s="837" t="s">
        <v>1611</v>
      </c>
      <c r="D13" s="821" t="s">
        <v>1443</v>
      </c>
      <c r="E13" s="838" t="s">
        <v>1653</v>
      </c>
      <c r="F13" s="846" t="s">
        <v>1833</v>
      </c>
      <c r="G13" s="847" t="s">
        <v>1828</v>
      </c>
      <c r="H13" s="841" t="s">
        <v>1612</v>
      </c>
      <c r="I13" s="848" t="s">
        <v>510</v>
      </c>
      <c r="J13" s="849" t="s">
        <v>1614</v>
      </c>
      <c r="K13" s="824">
        <v>0.11</v>
      </c>
      <c r="L13" s="848" t="s">
        <v>31</v>
      </c>
      <c r="M13" s="843" t="s">
        <v>1241</v>
      </c>
      <c r="N13" s="844">
        <v>1</v>
      </c>
      <c r="O13" s="825"/>
      <c r="P13" s="845" t="s">
        <v>510</v>
      </c>
      <c r="Q13" s="845" t="s">
        <v>19</v>
      </c>
      <c r="R13" s="639">
        <v>1</v>
      </c>
      <c r="S13" s="639">
        <v>1</v>
      </c>
      <c r="T13" s="638"/>
    </row>
    <row r="14" spans="1:20" ht="26.4" x14ac:dyDescent="0.3">
      <c r="A14" s="820" t="s">
        <v>17</v>
      </c>
      <c r="B14" s="836" t="s">
        <v>1159</v>
      </c>
      <c r="C14" s="837" t="s">
        <v>1611</v>
      </c>
      <c r="D14" s="821" t="s">
        <v>874</v>
      </c>
      <c r="E14" s="838" t="s">
        <v>1829</v>
      </c>
      <c r="F14" s="846" t="s">
        <v>1833</v>
      </c>
      <c r="G14" s="847" t="s">
        <v>1828</v>
      </c>
      <c r="H14" s="841" t="s">
        <v>1612</v>
      </c>
      <c r="I14" s="848" t="s">
        <v>510</v>
      </c>
      <c r="J14" s="849" t="s">
        <v>1615</v>
      </c>
      <c r="K14" s="824">
        <v>0.11</v>
      </c>
      <c r="L14" s="848" t="s">
        <v>31</v>
      </c>
      <c r="M14" s="843" t="s">
        <v>1241</v>
      </c>
      <c r="N14" s="844">
        <v>1</v>
      </c>
      <c r="O14" s="825"/>
      <c r="P14" s="845" t="s">
        <v>510</v>
      </c>
      <c r="Q14" s="845" t="s">
        <v>19</v>
      </c>
      <c r="R14" s="639">
        <v>1</v>
      </c>
      <c r="S14" s="639">
        <v>1</v>
      </c>
      <c r="T14" s="638"/>
    </row>
    <row r="15" spans="1:20" ht="26.4" x14ac:dyDescent="0.3">
      <c r="A15" s="820" t="s">
        <v>17</v>
      </c>
      <c r="B15" s="836" t="s">
        <v>1159</v>
      </c>
      <c r="C15" s="837" t="s">
        <v>1611</v>
      </c>
      <c r="D15" s="821" t="s">
        <v>1443</v>
      </c>
      <c r="E15" s="838" t="s">
        <v>1653</v>
      </c>
      <c r="F15" s="846" t="s">
        <v>1834</v>
      </c>
      <c r="G15" s="847" t="s">
        <v>1828</v>
      </c>
      <c r="H15" s="841" t="s">
        <v>1612</v>
      </c>
      <c r="I15" s="848" t="s">
        <v>510</v>
      </c>
      <c r="J15" s="849" t="s">
        <v>1614</v>
      </c>
      <c r="K15" s="824">
        <v>0.11</v>
      </c>
      <c r="L15" s="848" t="s">
        <v>31</v>
      </c>
      <c r="M15" s="843" t="s">
        <v>1241</v>
      </c>
      <c r="N15" s="844">
        <v>1</v>
      </c>
      <c r="O15" s="825"/>
      <c r="P15" s="845" t="s">
        <v>510</v>
      </c>
      <c r="Q15" s="845" t="s">
        <v>19</v>
      </c>
      <c r="R15" s="639">
        <v>1</v>
      </c>
      <c r="S15" s="639">
        <v>1</v>
      </c>
      <c r="T15" s="638"/>
    </row>
    <row r="16" spans="1:20" ht="26.4" x14ac:dyDescent="0.3">
      <c r="A16" s="820" t="s">
        <v>17</v>
      </c>
      <c r="B16" s="836" t="s">
        <v>1159</v>
      </c>
      <c r="C16" s="837" t="s">
        <v>1611</v>
      </c>
      <c r="D16" s="821" t="s">
        <v>874</v>
      </c>
      <c r="E16" s="838" t="s">
        <v>1829</v>
      </c>
      <c r="F16" s="846" t="s">
        <v>1834</v>
      </c>
      <c r="G16" s="847" t="s">
        <v>1828</v>
      </c>
      <c r="H16" s="841" t="s">
        <v>1612</v>
      </c>
      <c r="I16" s="848" t="s">
        <v>510</v>
      </c>
      <c r="J16" s="849" t="s">
        <v>1615</v>
      </c>
      <c r="K16" s="824">
        <v>0.11</v>
      </c>
      <c r="L16" s="848" t="s">
        <v>31</v>
      </c>
      <c r="M16" s="843" t="s">
        <v>1241</v>
      </c>
      <c r="N16" s="844">
        <v>1</v>
      </c>
      <c r="O16" s="825"/>
      <c r="P16" s="845" t="s">
        <v>510</v>
      </c>
      <c r="Q16" s="845" t="s">
        <v>19</v>
      </c>
      <c r="R16" s="639">
        <v>1</v>
      </c>
      <c r="S16" s="639">
        <v>1</v>
      </c>
      <c r="T16" s="638"/>
    </row>
    <row r="17" spans="1:20" ht="26.4" x14ac:dyDescent="0.3">
      <c r="A17" s="820" t="s">
        <v>17</v>
      </c>
      <c r="B17" s="836" t="s">
        <v>1159</v>
      </c>
      <c r="C17" s="837" t="s">
        <v>1611</v>
      </c>
      <c r="D17" s="821" t="s">
        <v>1438</v>
      </c>
      <c r="E17" s="838" t="s">
        <v>1037</v>
      </c>
      <c r="F17" s="846" t="s">
        <v>1827</v>
      </c>
      <c r="G17" s="847" t="s">
        <v>1828</v>
      </c>
      <c r="H17" s="841" t="s">
        <v>1612</v>
      </c>
      <c r="I17" s="848" t="s">
        <v>510</v>
      </c>
      <c r="J17" s="849" t="s">
        <v>1613</v>
      </c>
      <c r="K17" s="824">
        <v>1</v>
      </c>
      <c r="L17" s="848" t="s">
        <v>27</v>
      </c>
      <c r="M17" s="843" t="s">
        <v>1241</v>
      </c>
      <c r="N17" s="844" t="s">
        <v>19</v>
      </c>
      <c r="O17" s="826"/>
      <c r="P17" s="845" t="s">
        <v>510</v>
      </c>
      <c r="Q17" s="845" t="s">
        <v>19</v>
      </c>
      <c r="R17" s="639">
        <v>1</v>
      </c>
      <c r="S17" s="639">
        <v>1</v>
      </c>
      <c r="T17" s="638"/>
    </row>
    <row r="18" spans="1:20" ht="26.4" x14ac:dyDescent="0.3">
      <c r="A18" s="820" t="s">
        <v>17</v>
      </c>
      <c r="B18" s="836" t="s">
        <v>1159</v>
      </c>
      <c r="C18" s="837" t="s">
        <v>1611</v>
      </c>
      <c r="D18" s="821" t="s">
        <v>1438</v>
      </c>
      <c r="E18" s="838" t="s">
        <v>1037</v>
      </c>
      <c r="F18" s="846" t="s">
        <v>1827</v>
      </c>
      <c r="G18" s="847" t="s">
        <v>1835</v>
      </c>
      <c r="H18" s="841" t="s">
        <v>1612</v>
      </c>
      <c r="I18" s="848" t="s">
        <v>31</v>
      </c>
      <c r="J18" s="849" t="s">
        <v>1613</v>
      </c>
      <c r="K18" s="824">
        <v>1</v>
      </c>
      <c r="L18" s="848" t="s">
        <v>27</v>
      </c>
      <c r="M18" s="843" t="s">
        <v>1241</v>
      </c>
      <c r="N18" s="844" t="s">
        <v>19</v>
      </c>
      <c r="O18" s="825"/>
      <c r="P18" s="845" t="s">
        <v>510</v>
      </c>
      <c r="Q18" s="845" t="s">
        <v>19</v>
      </c>
      <c r="R18" s="639" t="s">
        <v>19</v>
      </c>
      <c r="S18" s="639" t="s">
        <v>19</v>
      </c>
      <c r="T18" s="638"/>
    </row>
    <row r="19" spans="1:20" ht="26.4" x14ac:dyDescent="0.3">
      <c r="A19" s="820" t="s">
        <v>17</v>
      </c>
      <c r="B19" s="836" t="s">
        <v>1159</v>
      </c>
      <c r="C19" s="837" t="s">
        <v>1611</v>
      </c>
      <c r="D19" s="821" t="s">
        <v>1438</v>
      </c>
      <c r="E19" s="838" t="s">
        <v>1037</v>
      </c>
      <c r="F19" s="846" t="s">
        <v>1827</v>
      </c>
      <c r="G19" s="847" t="s">
        <v>1836</v>
      </c>
      <c r="H19" s="841" t="s">
        <v>1612</v>
      </c>
      <c r="I19" s="848" t="s">
        <v>31</v>
      </c>
      <c r="J19" s="849" t="s">
        <v>1613</v>
      </c>
      <c r="K19" s="824">
        <v>1</v>
      </c>
      <c r="L19" s="848" t="s">
        <v>27</v>
      </c>
      <c r="M19" s="843" t="s">
        <v>1241</v>
      </c>
      <c r="N19" s="844" t="s">
        <v>19</v>
      </c>
      <c r="O19" s="825"/>
      <c r="P19" s="845" t="s">
        <v>510</v>
      </c>
      <c r="Q19" s="845" t="s">
        <v>19</v>
      </c>
      <c r="R19" s="639">
        <v>1</v>
      </c>
      <c r="S19" s="639">
        <v>1</v>
      </c>
      <c r="T19" s="638"/>
    </row>
    <row r="20" spans="1:20" ht="26.4" x14ac:dyDescent="0.3">
      <c r="A20" s="820" t="s">
        <v>17</v>
      </c>
      <c r="B20" s="836" t="s">
        <v>1159</v>
      </c>
      <c r="C20" s="837" t="s">
        <v>1611</v>
      </c>
      <c r="D20" s="821" t="s">
        <v>1443</v>
      </c>
      <c r="E20" s="838" t="s">
        <v>1653</v>
      </c>
      <c r="F20" s="846" t="s">
        <v>1827</v>
      </c>
      <c r="G20" s="847" t="s">
        <v>1835</v>
      </c>
      <c r="H20" s="841" t="s">
        <v>1612</v>
      </c>
      <c r="I20" s="848" t="s">
        <v>31</v>
      </c>
      <c r="J20" s="849" t="s">
        <v>1614</v>
      </c>
      <c r="K20" s="824">
        <v>1</v>
      </c>
      <c r="L20" s="848" t="s">
        <v>27</v>
      </c>
      <c r="M20" s="843" t="s">
        <v>1241</v>
      </c>
      <c r="N20" s="844" t="s">
        <v>19</v>
      </c>
      <c r="O20" s="825"/>
      <c r="P20" s="845" t="s">
        <v>510</v>
      </c>
      <c r="Q20" s="845" t="s">
        <v>19</v>
      </c>
      <c r="R20" s="639">
        <v>1</v>
      </c>
      <c r="S20" s="639">
        <v>1</v>
      </c>
      <c r="T20" s="638"/>
    </row>
    <row r="21" spans="1:20" ht="26.4" x14ac:dyDescent="0.3">
      <c r="A21" s="820" t="s">
        <v>17</v>
      </c>
      <c r="B21" s="836" t="s">
        <v>1159</v>
      </c>
      <c r="C21" s="837" t="s">
        <v>1611</v>
      </c>
      <c r="D21" s="821" t="s">
        <v>1443</v>
      </c>
      <c r="E21" s="838" t="s">
        <v>1653</v>
      </c>
      <c r="F21" s="846" t="s">
        <v>1827</v>
      </c>
      <c r="G21" s="847" t="s">
        <v>1836</v>
      </c>
      <c r="H21" s="841" t="s">
        <v>1612</v>
      </c>
      <c r="I21" s="848" t="s">
        <v>31</v>
      </c>
      <c r="J21" s="849" t="s">
        <v>1614</v>
      </c>
      <c r="K21" s="824">
        <v>1</v>
      </c>
      <c r="L21" s="848" t="s">
        <v>27</v>
      </c>
      <c r="M21" s="843" t="s">
        <v>1241</v>
      </c>
      <c r="N21" s="844" t="s">
        <v>19</v>
      </c>
      <c r="O21" s="825"/>
      <c r="P21" s="845" t="s">
        <v>510</v>
      </c>
      <c r="Q21" s="845" t="s">
        <v>19</v>
      </c>
      <c r="R21" s="639">
        <v>1</v>
      </c>
      <c r="S21" s="639">
        <v>1</v>
      </c>
      <c r="T21" s="638"/>
    </row>
    <row r="22" spans="1:20" ht="26.4" x14ac:dyDescent="0.3">
      <c r="A22" s="820" t="s">
        <v>17</v>
      </c>
      <c r="B22" s="836" t="s">
        <v>1159</v>
      </c>
      <c r="C22" s="837" t="s">
        <v>1611</v>
      </c>
      <c r="D22" s="821" t="s">
        <v>874</v>
      </c>
      <c r="E22" s="838" t="s">
        <v>1829</v>
      </c>
      <c r="F22" s="846" t="s">
        <v>1827</v>
      </c>
      <c r="G22" s="847" t="s">
        <v>1835</v>
      </c>
      <c r="H22" s="841" t="s">
        <v>1612</v>
      </c>
      <c r="I22" s="848" t="s">
        <v>31</v>
      </c>
      <c r="J22" s="849" t="s">
        <v>1615</v>
      </c>
      <c r="K22" s="824">
        <v>1</v>
      </c>
      <c r="L22" s="848" t="s">
        <v>27</v>
      </c>
      <c r="M22" s="843" t="s">
        <v>1241</v>
      </c>
      <c r="N22" s="844" t="s">
        <v>19</v>
      </c>
      <c r="O22" s="825"/>
      <c r="P22" s="845" t="s">
        <v>510</v>
      </c>
      <c r="Q22" s="845" t="s">
        <v>19</v>
      </c>
      <c r="R22" s="639">
        <v>1</v>
      </c>
      <c r="S22" s="639">
        <v>1</v>
      </c>
      <c r="T22" s="638"/>
    </row>
    <row r="23" spans="1:20" ht="26.4" x14ac:dyDescent="0.3">
      <c r="A23" s="820" t="s">
        <v>17</v>
      </c>
      <c r="B23" s="836" t="s">
        <v>1159</v>
      </c>
      <c r="C23" s="837" t="s">
        <v>1611</v>
      </c>
      <c r="D23" s="821" t="s">
        <v>874</v>
      </c>
      <c r="E23" s="838" t="s">
        <v>1829</v>
      </c>
      <c r="F23" s="846" t="s">
        <v>1827</v>
      </c>
      <c r="G23" s="847" t="s">
        <v>1836</v>
      </c>
      <c r="H23" s="841" t="s">
        <v>1612</v>
      </c>
      <c r="I23" s="848" t="s">
        <v>31</v>
      </c>
      <c r="J23" s="849" t="s">
        <v>1615</v>
      </c>
      <c r="K23" s="824">
        <v>1</v>
      </c>
      <c r="L23" s="848" t="s">
        <v>27</v>
      </c>
      <c r="M23" s="843" t="s">
        <v>1241</v>
      </c>
      <c r="N23" s="844" t="s">
        <v>19</v>
      </c>
      <c r="O23" s="825"/>
      <c r="P23" s="845" t="s">
        <v>510</v>
      </c>
      <c r="Q23" s="845" t="s">
        <v>19</v>
      </c>
      <c r="R23" s="639">
        <v>1</v>
      </c>
      <c r="S23" s="639">
        <v>1</v>
      </c>
      <c r="T23" s="638"/>
    </row>
    <row r="24" spans="1:20" ht="26.4" x14ac:dyDescent="0.3">
      <c r="A24" s="820" t="s">
        <v>17</v>
      </c>
      <c r="B24" s="836" t="s">
        <v>1159</v>
      </c>
      <c r="C24" s="837" t="s">
        <v>1611</v>
      </c>
      <c r="D24" s="821" t="s">
        <v>1438</v>
      </c>
      <c r="E24" s="838" t="s">
        <v>1037</v>
      </c>
      <c r="F24" s="846" t="s">
        <v>1830</v>
      </c>
      <c r="G24" s="847" t="s">
        <v>1828</v>
      </c>
      <c r="H24" s="841" t="s">
        <v>1612</v>
      </c>
      <c r="I24" s="848" t="s">
        <v>510</v>
      </c>
      <c r="J24" s="849" t="s">
        <v>1613</v>
      </c>
      <c r="K24" s="824">
        <v>1</v>
      </c>
      <c r="L24" s="848" t="s">
        <v>27</v>
      </c>
      <c r="M24" s="843" t="s">
        <v>1241</v>
      </c>
      <c r="N24" s="844" t="s">
        <v>19</v>
      </c>
      <c r="O24" s="827"/>
      <c r="P24" s="845" t="s">
        <v>510</v>
      </c>
      <c r="Q24" s="845" t="s">
        <v>19</v>
      </c>
      <c r="R24" s="639">
        <v>1</v>
      </c>
      <c r="S24" s="639">
        <v>1</v>
      </c>
      <c r="T24" s="638"/>
    </row>
    <row r="25" spans="1:20" ht="26.4" x14ac:dyDescent="0.3">
      <c r="A25" s="820" t="s">
        <v>17</v>
      </c>
      <c r="B25" s="836" t="s">
        <v>1159</v>
      </c>
      <c r="C25" s="837" t="s">
        <v>1611</v>
      </c>
      <c r="D25" s="821" t="s">
        <v>1438</v>
      </c>
      <c r="E25" s="838" t="s">
        <v>1037</v>
      </c>
      <c r="F25" s="846" t="s">
        <v>1830</v>
      </c>
      <c r="G25" s="847" t="s">
        <v>1835</v>
      </c>
      <c r="H25" s="841" t="s">
        <v>1612</v>
      </c>
      <c r="I25" s="848" t="s">
        <v>31</v>
      </c>
      <c r="J25" s="849" t="s">
        <v>1613</v>
      </c>
      <c r="K25" s="824">
        <v>1</v>
      </c>
      <c r="L25" s="848" t="s">
        <v>27</v>
      </c>
      <c r="M25" s="843" t="s">
        <v>1241</v>
      </c>
      <c r="N25" s="844" t="s">
        <v>19</v>
      </c>
      <c r="O25" s="825"/>
      <c r="P25" s="845" t="s">
        <v>510</v>
      </c>
      <c r="Q25" s="845" t="s">
        <v>19</v>
      </c>
      <c r="R25" s="640" t="s">
        <v>19</v>
      </c>
      <c r="S25" s="640" t="s">
        <v>19</v>
      </c>
      <c r="T25" s="638"/>
    </row>
    <row r="26" spans="1:20" ht="26.4" x14ac:dyDescent="0.3">
      <c r="A26" s="820" t="s">
        <v>17</v>
      </c>
      <c r="B26" s="836" t="s">
        <v>1159</v>
      </c>
      <c r="C26" s="837" t="s">
        <v>1611</v>
      </c>
      <c r="D26" s="821" t="s">
        <v>1438</v>
      </c>
      <c r="E26" s="838" t="s">
        <v>1037</v>
      </c>
      <c r="F26" s="846" t="s">
        <v>1830</v>
      </c>
      <c r="G26" s="847" t="s">
        <v>1836</v>
      </c>
      <c r="H26" s="841" t="s">
        <v>1612</v>
      </c>
      <c r="I26" s="848" t="s">
        <v>31</v>
      </c>
      <c r="J26" s="849" t="s">
        <v>1613</v>
      </c>
      <c r="K26" s="824">
        <v>1</v>
      </c>
      <c r="L26" s="848" t="s">
        <v>27</v>
      </c>
      <c r="M26" s="843" t="s">
        <v>1241</v>
      </c>
      <c r="N26" s="844" t="s">
        <v>19</v>
      </c>
      <c r="O26" s="825"/>
      <c r="P26" s="845" t="s">
        <v>31</v>
      </c>
      <c r="Q26" s="845" t="s">
        <v>19</v>
      </c>
      <c r="R26" s="640" t="s">
        <v>19</v>
      </c>
      <c r="S26" s="640" t="s">
        <v>19</v>
      </c>
      <c r="T26" s="638"/>
    </row>
    <row r="27" spans="1:20" ht="26.4" x14ac:dyDescent="0.3">
      <c r="A27" s="820" t="s">
        <v>17</v>
      </c>
      <c r="B27" s="836" t="s">
        <v>1159</v>
      </c>
      <c r="C27" s="837" t="s">
        <v>1611</v>
      </c>
      <c r="D27" s="821" t="s">
        <v>1438</v>
      </c>
      <c r="E27" s="838" t="s">
        <v>1037</v>
      </c>
      <c r="F27" s="846" t="s">
        <v>1830</v>
      </c>
      <c r="G27" s="847" t="s">
        <v>1837</v>
      </c>
      <c r="H27" s="841" t="s">
        <v>1612</v>
      </c>
      <c r="I27" s="848" t="s">
        <v>31</v>
      </c>
      <c r="J27" s="849" t="s">
        <v>1613</v>
      </c>
      <c r="K27" s="824">
        <v>1</v>
      </c>
      <c r="L27" s="848" t="s">
        <v>27</v>
      </c>
      <c r="M27" s="843" t="s">
        <v>1241</v>
      </c>
      <c r="N27" s="844" t="s">
        <v>19</v>
      </c>
      <c r="O27" s="825"/>
      <c r="P27" s="845" t="s">
        <v>31</v>
      </c>
      <c r="Q27" s="845" t="s">
        <v>19</v>
      </c>
      <c r="R27" s="640" t="s">
        <v>19</v>
      </c>
      <c r="S27" s="640" t="s">
        <v>19</v>
      </c>
      <c r="T27" s="638"/>
    </row>
    <row r="28" spans="1:20" ht="26.4" x14ac:dyDescent="0.3">
      <c r="A28" s="820" t="s">
        <v>17</v>
      </c>
      <c r="B28" s="836" t="s">
        <v>1159</v>
      </c>
      <c r="C28" s="837" t="s">
        <v>1611</v>
      </c>
      <c r="D28" s="821" t="s">
        <v>1438</v>
      </c>
      <c r="E28" s="838" t="s">
        <v>1037</v>
      </c>
      <c r="F28" s="846" t="s">
        <v>1830</v>
      </c>
      <c r="G28" s="847" t="s">
        <v>1838</v>
      </c>
      <c r="H28" s="841" t="s">
        <v>1612</v>
      </c>
      <c r="I28" s="848" t="s">
        <v>31</v>
      </c>
      <c r="J28" s="849" t="s">
        <v>1613</v>
      </c>
      <c r="K28" s="824">
        <v>1</v>
      </c>
      <c r="L28" s="848" t="s">
        <v>27</v>
      </c>
      <c r="M28" s="843" t="s">
        <v>1241</v>
      </c>
      <c r="N28" s="844" t="s">
        <v>19</v>
      </c>
      <c r="O28" s="825"/>
      <c r="P28" s="845" t="s">
        <v>31</v>
      </c>
      <c r="Q28" s="845" t="s">
        <v>19</v>
      </c>
      <c r="R28" s="640" t="s">
        <v>19</v>
      </c>
      <c r="S28" s="640" t="s">
        <v>19</v>
      </c>
      <c r="T28" s="638"/>
    </row>
    <row r="29" spans="1:20" ht="26.4" x14ac:dyDescent="0.3">
      <c r="A29" s="820" t="s">
        <v>17</v>
      </c>
      <c r="B29" s="836" t="s">
        <v>1159</v>
      </c>
      <c r="C29" s="837" t="s">
        <v>1611</v>
      </c>
      <c r="D29" s="821" t="s">
        <v>1443</v>
      </c>
      <c r="E29" s="838" t="s">
        <v>1653</v>
      </c>
      <c r="F29" s="846" t="s">
        <v>1830</v>
      </c>
      <c r="G29" s="847" t="s">
        <v>1835</v>
      </c>
      <c r="H29" s="841" t="s">
        <v>1612</v>
      </c>
      <c r="I29" s="848" t="s">
        <v>31</v>
      </c>
      <c r="J29" s="849" t="s">
        <v>1614</v>
      </c>
      <c r="K29" s="824">
        <v>1</v>
      </c>
      <c r="L29" s="848" t="s">
        <v>27</v>
      </c>
      <c r="M29" s="843" t="s">
        <v>1241</v>
      </c>
      <c r="N29" s="844" t="s">
        <v>19</v>
      </c>
      <c r="O29" s="825"/>
      <c r="P29" s="845" t="s">
        <v>31</v>
      </c>
      <c r="Q29" s="845" t="s">
        <v>19</v>
      </c>
      <c r="R29" s="640" t="s">
        <v>19</v>
      </c>
      <c r="S29" s="640" t="s">
        <v>19</v>
      </c>
      <c r="T29" s="638"/>
    </row>
    <row r="30" spans="1:20" ht="26.4" x14ac:dyDescent="0.3">
      <c r="A30" s="820" t="s">
        <v>17</v>
      </c>
      <c r="B30" s="836" t="s">
        <v>1159</v>
      </c>
      <c r="C30" s="837" t="s">
        <v>1611</v>
      </c>
      <c r="D30" s="821" t="s">
        <v>1443</v>
      </c>
      <c r="E30" s="838" t="s">
        <v>1653</v>
      </c>
      <c r="F30" s="846" t="s">
        <v>1830</v>
      </c>
      <c r="G30" s="847" t="s">
        <v>1836</v>
      </c>
      <c r="H30" s="841" t="s">
        <v>1612</v>
      </c>
      <c r="I30" s="848" t="s">
        <v>31</v>
      </c>
      <c r="J30" s="849" t="s">
        <v>1614</v>
      </c>
      <c r="K30" s="824">
        <v>1</v>
      </c>
      <c r="L30" s="848" t="s">
        <v>27</v>
      </c>
      <c r="M30" s="843" t="s">
        <v>1241</v>
      </c>
      <c r="N30" s="844" t="s">
        <v>19</v>
      </c>
      <c r="O30" s="825"/>
      <c r="P30" s="845" t="s">
        <v>31</v>
      </c>
      <c r="Q30" s="845" t="s">
        <v>19</v>
      </c>
      <c r="R30" s="640" t="s">
        <v>19</v>
      </c>
      <c r="S30" s="640" t="s">
        <v>19</v>
      </c>
      <c r="T30" s="638"/>
    </row>
    <row r="31" spans="1:20" ht="26.4" x14ac:dyDescent="0.3">
      <c r="A31" s="820" t="s">
        <v>17</v>
      </c>
      <c r="B31" s="836" t="s">
        <v>1159</v>
      </c>
      <c r="C31" s="837" t="s">
        <v>1611</v>
      </c>
      <c r="D31" s="821" t="s">
        <v>1443</v>
      </c>
      <c r="E31" s="838" t="s">
        <v>1653</v>
      </c>
      <c r="F31" s="846" t="s">
        <v>1830</v>
      </c>
      <c r="G31" s="847" t="s">
        <v>1837</v>
      </c>
      <c r="H31" s="841" t="s">
        <v>1612</v>
      </c>
      <c r="I31" s="848" t="s">
        <v>31</v>
      </c>
      <c r="J31" s="849" t="s">
        <v>1614</v>
      </c>
      <c r="K31" s="824">
        <v>1</v>
      </c>
      <c r="L31" s="848" t="s">
        <v>27</v>
      </c>
      <c r="M31" s="843" t="s">
        <v>1241</v>
      </c>
      <c r="N31" s="844" t="s">
        <v>19</v>
      </c>
      <c r="O31" s="825"/>
      <c r="P31" s="845" t="s">
        <v>31</v>
      </c>
      <c r="Q31" s="845" t="s">
        <v>19</v>
      </c>
      <c r="R31" s="640" t="s">
        <v>19</v>
      </c>
      <c r="S31" s="640" t="s">
        <v>19</v>
      </c>
      <c r="T31" s="638"/>
    </row>
    <row r="32" spans="1:20" ht="26.4" x14ac:dyDescent="0.3">
      <c r="A32" s="820" t="s">
        <v>17</v>
      </c>
      <c r="B32" s="836" t="s">
        <v>1159</v>
      </c>
      <c r="C32" s="837" t="s">
        <v>1611</v>
      </c>
      <c r="D32" s="821" t="s">
        <v>1443</v>
      </c>
      <c r="E32" s="838" t="s">
        <v>1653</v>
      </c>
      <c r="F32" s="846" t="s">
        <v>1830</v>
      </c>
      <c r="G32" s="847" t="s">
        <v>1838</v>
      </c>
      <c r="H32" s="841" t="s">
        <v>1612</v>
      </c>
      <c r="I32" s="848" t="s">
        <v>31</v>
      </c>
      <c r="J32" s="849" t="s">
        <v>1614</v>
      </c>
      <c r="K32" s="824">
        <v>1</v>
      </c>
      <c r="L32" s="848" t="s">
        <v>27</v>
      </c>
      <c r="M32" s="843" t="s">
        <v>1241</v>
      </c>
      <c r="N32" s="844" t="s">
        <v>19</v>
      </c>
      <c r="O32" s="825"/>
      <c r="P32" s="845" t="s">
        <v>31</v>
      </c>
      <c r="Q32" s="845" t="s">
        <v>19</v>
      </c>
      <c r="R32" s="640" t="s">
        <v>19</v>
      </c>
      <c r="S32" s="640" t="s">
        <v>19</v>
      </c>
      <c r="T32" s="638"/>
    </row>
    <row r="33" spans="1:20" ht="26.4" x14ac:dyDescent="0.3">
      <c r="A33" s="820" t="s">
        <v>17</v>
      </c>
      <c r="B33" s="836" t="s">
        <v>1159</v>
      </c>
      <c r="C33" s="837" t="s">
        <v>1611</v>
      </c>
      <c r="D33" s="821" t="s">
        <v>874</v>
      </c>
      <c r="E33" s="838" t="s">
        <v>1829</v>
      </c>
      <c r="F33" s="846" t="s">
        <v>1830</v>
      </c>
      <c r="G33" s="847" t="s">
        <v>1835</v>
      </c>
      <c r="H33" s="841" t="s">
        <v>1612</v>
      </c>
      <c r="I33" s="848" t="s">
        <v>31</v>
      </c>
      <c r="J33" s="849" t="s">
        <v>1615</v>
      </c>
      <c r="K33" s="824">
        <v>1</v>
      </c>
      <c r="L33" s="848" t="s">
        <v>27</v>
      </c>
      <c r="M33" s="843" t="s">
        <v>1241</v>
      </c>
      <c r="N33" s="844" t="s">
        <v>19</v>
      </c>
      <c r="O33" s="825"/>
      <c r="P33" s="845" t="s">
        <v>31</v>
      </c>
      <c r="Q33" s="845" t="s">
        <v>19</v>
      </c>
      <c r="R33" s="640" t="s">
        <v>19</v>
      </c>
      <c r="S33" s="640" t="s">
        <v>19</v>
      </c>
      <c r="T33" s="638"/>
    </row>
    <row r="34" spans="1:20" ht="26.4" x14ac:dyDescent="0.3">
      <c r="A34" s="820" t="s">
        <v>17</v>
      </c>
      <c r="B34" s="836" t="s">
        <v>1159</v>
      </c>
      <c r="C34" s="837" t="s">
        <v>1611</v>
      </c>
      <c r="D34" s="821" t="s">
        <v>874</v>
      </c>
      <c r="E34" s="838" t="s">
        <v>1829</v>
      </c>
      <c r="F34" s="846" t="s">
        <v>1830</v>
      </c>
      <c r="G34" s="847" t="s">
        <v>1836</v>
      </c>
      <c r="H34" s="841" t="s">
        <v>1612</v>
      </c>
      <c r="I34" s="848" t="s">
        <v>31</v>
      </c>
      <c r="J34" s="849" t="s">
        <v>1615</v>
      </c>
      <c r="K34" s="824">
        <v>1</v>
      </c>
      <c r="L34" s="848" t="s">
        <v>27</v>
      </c>
      <c r="M34" s="843" t="s">
        <v>1241</v>
      </c>
      <c r="N34" s="844" t="s">
        <v>19</v>
      </c>
      <c r="O34" s="825"/>
      <c r="P34" s="845" t="s">
        <v>31</v>
      </c>
      <c r="Q34" s="845" t="s">
        <v>19</v>
      </c>
      <c r="R34" s="640" t="s">
        <v>19</v>
      </c>
      <c r="S34" s="640" t="s">
        <v>19</v>
      </c>
      <c r="T34" s="638"/>
    </row>
    <row r="35" spans="1:20" ht="26.4" x14ac:dyDescent="0.3">
      <c r="A35" s="820" t="s">
        <v>17</v>
      </c>
      <c r="B35" s="836" t="s">
        <v>1159</v>
      </c>
      <c r="C35" s="837" t="s">
        <v>1611</v>
      </c>
      <c r="D35" s="821" t="s">
        <v>874</v>
      </c>
      <c r="E35" s="838" t="s">
        <v>1829</v>
      </c>
      <c r="F35" s="846" t="s">
        <v>1830</v>
      </c>
      <c r="G35" s="847" t="s">
        <v>1837</v>
      </c>
      <c r="H35" s="841" t="s">
        <v>1612</v>
      </c>
      <c r="I35" s="848" t="s">
        <v>31</v>
      </c>
      <c r="J35" s="849" t="s">
        <v>1615</v>
      </c>
      <c r="K35" s="824">
        <v>1</v>
      </c>
      <c r="L35" s="848" t="s">
        <v>27</v>
      </c>
      <c r="M35" s="843" t="s">
        <v>1241</v>
      </c>
      <c r="N35" s="844" t="s">
        <v>19</v>
      </c>
      <c r="O35" s="825"/>
      <c r="P35" s="845" t="s">
        <v>31</v>
      </c>
      <c r="Q35" s="845" t="s">
        <v>19</v>
      </c>
      <c r="R35" s="640" t="s">
        <v>19</v>
      </c>
      <c r="S35" s="640" t="s">
        <v>19</v>
      </c>
      <c r="T35" s="638"/>
    </row>
    <row r="36" spans="1:20" ht="26.4" x14ac:dyDescent="0.3">
      <c r="A36" s="820" t="s">
        <v>17</v>
      </c>
      <c r="B36" s="836" t="s">
        <v>1159</v>
      </c>
      <c r="C36" s="837" t="s">
        <v>1611</v>
      </c>
      <c r="D36" s="821" t="s">
        <v>874</v>
      </c>
      <c r="E36" s="838" t="s">
        <v>1829</v>
      </c>
      <c r="F36" s="846" t="s">
        <v>1830</v>
      </c>
      <c r="G36" s="847" t="s">
        <v>1838</v>
      </c>
      <c r="H36" s="841" t="s">
        <v>1612</v>
      </c>
      <c r="I36" s="848" t="s">
        <v>31</v>
      </c>
      <c r="J36" s="849" t="s">
        <v>1615</v>
      </c>
      <c r="K36" s="824">
        <v>1</v>
      </c>
      <c r="L36" s="848" t="s">
        <v>27</v>
      </c>
      <c r="M36" s="843" t="s">
        <v>1241</v>
      </c>
      <c r="N36" s="844" t="s">
        <v>19</v>
      </c>
      <c r="O36" s="825"/>
      <c r="P36" s="845" t="s">
        <v>31</v>
      </c>
      <c r="Q36" s="845" t="s">
        <v>19</v>
      </c>
      <c r="R36" s="640" t="s">
        <v>19</v>
      </c>
      <c r="S36" s="640" t="s">
        <v>19</v>
      </c>
      <c r="T36" s="638"/>
    </row>
    <row r="37" spans="1:20" ht="26.4" x14ac:dyDescent="0.3">
      <c r="A37" s="820" t="s">
        <v>17</v>
      </c>
      <c r="B37" s="836" t="s">
        <v>1159</v>
      </c>
      <c r="C37" s="837" t="s">
        <v>1611</v>
      </c>
      <c r="D37" s="821" t="s">
        <v>1438</v>
      </c>
      <c r="E37" s="838" t="s">
        <v>1037</v>
      </c>
      <c r="F37" s="846" t="s">
        <v>1831</v>
      </c>
      <c r="G37" s="847" t="s">
        <v>1828</v>
      </c>
      <c r="H37" s="841" t="s">
        <v>1612</v>
      </c>
      <c r="I37" s="848" t="s">
        <v>510</v>
      </c>
      <c r="J37" s="849" t="s">
        <v>1613</v>
      </c>
      <c r="K37" s="824">
        <v>1</v>
      </c>
      <c r="L37" s="848" t="s">
        <v>27</v>
      </c>
      <c r="M37" s="843" t="s">
        <v>1241</v>
      </c>
      <c r="N37" s="844" t="s">
        <v>19</v>
      </c>
      <c r="O37" s="827"/>
      <c r="P37" s="845" t="s">
        <v>31</v>
      </c>
      <c r="Q37" s="845" t="s">
        <v>19</v>
      </c>
      <c r="R37" s="640" t="s">
        <v>19</v>
      </c>
      <c r="S37" s="640" t="s">
        <v>19</v>
      </c>
      <c r="T37" s="638"/>
    </row>
    <row r="38" spans="1:20" ht="26.4" x14ac:dyDescent="0.3">
      <c r="A38" s="820" t="s">
        <v>17</v>
      </c>
      <c r="B38" s="836" t="s">
        <v>1159</v>
      </c>
      <c r="C38" s="837" t="s">
        <v>1611</v>
      </c>
      <c r="D38" s="821" t="s">
        <v>1438</v>
      </c>
      <c r="E38" s="838" t="s">
        <v>1037</v>
      </c>
      <c r="F38" s="846" t="s">
        <v>1831</v>
      </c>
      <c r="G38" s="847" t="s">
        <v>1835</v>
      </c>
      <c r="H38" s="841" t="s">
        <v>1612</v>
      </c>
      <c r="I38" s="848" t="s">
        <v>31</v>
      </c>
      <c r="J38" s="849" t="s">
        <v>1613</v>
      </c>
      <c r="K38" s="824">
        <v>1</v>
      </c>
      <c r="L38" s="848" t="s">
        <v>27</v>
      </c>
      <c r="M38" s="843" t="s">
        <v>1241</v>
      </c>
      <c r="N38" s="844" t="s">
        <v>19</v>
      </c>
      <c r="O38" s="825"/>
      <c r="P38" s="845" t="s">
        <v>31</v>
      </c>
      <c r="Q38" s="845" t="s">
        <v>19</v>
      </c>
      <c r="R38" s="640" t="s">
        <v>19</v>
      </c>
      <c r="S38" s="640" t="s">
        <v>19</v>
      </c>
      <c r="T38" s="638"/>
    </row>
    <row r="39" spans="1:20" ht="26.4" x14ac:dyDescent="0.3">
      <c r="A39" s="820" t="s">
        <v>17</v>
      </c>
      <c r="B39" s="836" t="s">
        <v>1159</v>
      </c>
      <c r="C39" s="837" t="s">
        <v>1611</v>
      </c>
      <c r="D39" s="821" t="s">
        <v>1438</v>
      </c>
      <c r="E39" s="838" t="s">
        <v>1037</v>
      </c>
      <c r="F39" s="846" t="s">
        <v>1831</v>
      </c>
      <c r="G39" s="847" t="s">
        <v>1836</v>
      </c>
      <c r="H39" s="841" t="s">
        <v>1612</v>
      </c>
      <c r="I39" s="848" t="s">
        <v>31</v>
      </c>
      <c r="J39" s="849" t="s">
        <v>1613</v>
      </c>
      <c r="K39" s="824">
        <v>1</v>
      </c>
      <c r="L39" s="848" t="s">
        <v>27</v>
      </c>
      <c r="M39" s="843" t="s">
        <v>1241</v>
      </c>
      <c r="N39" s="844" t="s">
        <v>19</v>
      </c>
      <c r="O39" s="825"/>
      <c r="P39" s="845" t="s">
        <v>31</v>
      </c>
      <c r="Q39" s="845" t="s">
        <v>19</v>
      </c>
      <c r="R39" s="640" t="s">
        <v>19</v>
      </c>
      <c r="S39" s="640" t="s">
        <v>19</v>
      </c>
      <c r="T39" s="638"/>
    </row>
    <row r="40" spans="1:20" ht="26.4" x14ac:dyDescent="0.3">
      <c r="A40" s="820" t="s">
        <v>17</v>
      </c>
      <c r="B40" s="836" t="s">
        <v>1159</v>
      </c>
      <c r="C40" s="837" t="s">
        <v>1611</v>
      </c>
      <c r="D40" s="821" t="s">
        <v>1443</v>
      </c>
      <c r="E40" s="838" t="s">
        <v>1653</v>
      </c>
      <c r="F40" s="846" t="s">
        <v>1831</v>
      </c>
      <c r="G40" s="847" t="s">
        <v>1835</v>
      </c>
      <c r="H40" s="841" t="s">
        <v>1612</v>
      </c>
      <c r="I40" s="848" t="s">
        <v>31</v>
      </c>
      <c r="J40" s="849" t="s">
        <v>1614</v>
      </c>
      <c r="K40" s="824">
        <v>1</v>
      </c>
      <c r="L40" s="848" t="s">
        <v>27</v>
      </c>
      <c r="M40" s="843" t="s">
        <v>1241</v>
      </c>
      <c r="N40" s="844" t="s">
        <v>19</v>
      </c>
      <c r="O40" s="825"/>
      <c r="P40" s="845" t="s">
        <v>31</v>
      </c>
      <c r="Q40" s="845" t="s">
        <v>19</v>
      </c>
      <c r="R40" s="640" t="s">
        <v>19</v>
      </c>
      <c r="S40" s="640" t="s">
        <v>19</v>
      </c>
      <c r="T40" s="638"/>
    </row>
    <row r="41" spans="1:20" ht="26.4" x14ac:dyDescent="0.3">
      <c r="A41" s="820" t="s">
        <v>17</v>
      </c>
      <c r="B41" s="836" t="s">
        <v>1159</v>
      </c>
      <c r="C41" s="837" t="s">
        <v>1611</v>
      </c>
      <c r="D41" s="821" t="s">
        <v>1443</v>
      </c>
      <c r="E41" s="838" t="s">
        <v>1653</v>
      </c>
      <c r="F41" s="846" t="s">
        <v>1831</v>
      </c>
      <c r="G41" s="847" t="s">
        <v>1836</v>
      </c>
      <c r="H41" s="841" t="s">
        <v>1612</v>
      </c>
      <c r="I41" s="848" t="s">
        <v>31</v>
      </c>
      <c r="J41" s="849" t="s">
        <v>1614</v>
      </c>
      <c r="K41" s="824">
        <v>1</v>
      </c>
      <c r="L41" s="848" t="s">
        <v>27</v>
      </c>
      <c r="M41" s="843" t="s">
        <v>1241</v>
      </c>
      <c r="N41" s="844" t="s">
        <v>19</v>
      </c>
      <c r="O41" s="825"/>
      <c r="P41" s="845" t="s">
        <v>31</v>
      </c>
      <c r="Q41" s="845" t="s">
        <v>19</v>
      </c>
      <c r="R41" s="640" t="s">
        <v>19</v>
      </c>
      <c r="S41" s="640" t="s">
        <v>19</v>
      </c>
      <c r="T41" s="638"/>
    </row>
    <row r="42" spans="1:20" ht="26.4" x14ac:dyDescent="0.3">
      <c r="A42" s="820" t="s">
        <v>17</v>
      </c>
      <c r="B42" s="836" t="s">
        <v>1159</v>
      </c>
      <c r="C42" s="837" t="s">
        <v>1611</v>
      </c>
      <c r="D42" s="821" t="s">
        <v>874</v>
      </c>
      <c r="E42" s="838" t="s">
        <v>1829</v>
      </c>
      <c r="F42" s="846" t="s">
        <v>1831</v>
      </c>
      <c r="G42" s="847" t="s">
        <v>1835</v>
      </c>
      <c r="H42" s="841" t="s">
        <v>1612</v>
      </c>
      <c r="I42" s="848" t="s">
        <v>31</v>
      </c>
      <c r="J42" s="849" t="s">
        <v>1615</v>
      </c>
      <c r="K42" s="824">
        <v>1</v>
      </c>
      <c r="L42" s="848" t="s">
        <v>27</v>
      </c>
      <c r="M42" s="843" t="s">
        <v>1241</v>
      </c>
      <c r="N42" s="844" t="s">
        <v>19</v>
      </c>
      <c r="O42" s="825"/>
      <c r="P42" s="845" t="s">
        <v>31</v>
      </c>
      <c r="Q42" s="845" t="s">
        <v>19</v>
      </c>
      <c r="R42" s="640" t="s">
        <v>19</v>
      </c>
      <c r="S42" s="640" t="s">
        <v>19</v>
      </c>
      <c r="T42" s="638"/>
    </row>
    <row r="43" spans="1:20" ht="26.4" x14ac:dyDescent="0.3">
      <c r="A43" s="820" t="s">
        <v>17</v>
      </c>
      <c r="B43" s="836" t="s">
        <v>1159</v>
      </c>
      <c r="C43" s="837" t="s">
        <v>1611</v>
      </c>
      <c r="D43" s="821" t="s">
        <v>874</v>
      </c>
      <c r="E43" s="838" t="s">
        <v>1829</v>
      </c>
      <c r="F43" s="846" t="s">
        <v>1831</v>
      </c>
      <c r="G43" s="847" t="s">
        <v>1836</v>
      </c>
      <c r="H43" s="841" t="s">
        <v>1612</v>
      </c>
      <c r="I43" s="848" t="s">
        <v>31</v>
      </c>
      <c r="J43" s="849" t="s">
        <v>1615</v>
      </c>
      <c r="K43" s="824">
        <v>1</v>
      </c>
      <c r="L43" s="848" t="s">
        <v>27</v>
      </c>
      <c r="M43" s="843" t="s">
        <v>1241</v>
      </c>
      <c r="N43" s="844" t="s">
        <v>19</v>
      </c>
      <c r="O43" s="825"/>
      <c r="P43" s="845" t="s">
        <v>31</v>
      </c>
      <c r="Q43" s="845" t="s">
        <v>19</v>
      </c>
      <c r="R43" s="640" t="s">
        <v>19</v>
      </c>
      <c r="S43" s="640" t="s">
        <v>19</v>
      </c>
      <c r="T43" s="638"/>
    </row>
    <row r="44" spans="1:20" ht="26.4" x14ac:dyDescent="0.3">
      <c r="A44" s="820" t="s">
        <v>17</v>
      </c>
      <c r="B44" s="836" t="s">
        <v>1159</v>
      </c>
      <c r="C44" s="837" t="s">
        <v>1611</v>
      </c>
      <c r="D44" s="821" t="s">
        <v>1438</v>
      </c>
      <c r="E44" s="838" t="s">
        <v>1037</v>
      </c>
      <c r="F44" s="846" t="s">
        <v>1832</v>
      </c>
      <c r="G44" s="847" t="s">
        <v>1828</v>
      </c>
      <c r="H44" s="841" t="s">
        <v>1612</v>
      </c>
      <c r="I44" s="848" t="s">
        <v>510</v>
      </c>
      <c r="J44" s="849" t="s">
        <v>1613</v>
      </c>
      <c r="K44" s="824">
        <v>1</v>
      </c>
      <c r="L44" s="848" t="s">
        <v>27</v>
      </c>
      <c r="M44" s="843" t="s">
        <v>1241</v>
      </c>
      <c r="N44" s="844" t="s">
        <v>19</v>
      </c>
      <c r="O44" s="827"/>
      <c r="P44" s="845" t="s">
        <v>31</v>
      </c>
      <c r="Q44" s="845" t="s">
        <v>19</v>
      </c>
      <c r="R44" s="640" t="s">
        <v>19</v>
      </c>
      <c r="S44" s="640" t="s">
        <v>19</v>
      </c>
      <c r="T44" s="638"/>
    </row>
    <row r="45" spans="1:20" ht="26.4" x14ac:dyDescent="0.3">
      <c r="A45" s="820" t="s">
        <v>17</v>
      </c>
      <c r="B45" s="836" t="s">
        <v>1159</v>
      </c>
      <c r="C45" s="837" t="s">
        <v>1611</v>
      </c>
      <c r="D45" s="821" t="s">
        <v>1438</v>
      </c>
      <c r="E45" s="838" t="s">
        <v>1037</v>
      </c>
      <c r="F45" s="846" t="s">
        <v>1832</v>
      </c>
      <c r="G45" s="847" t="s">
        <v>1835</v>
      </c>
      <c r="H45" s="841" t="s">
        <v>1612</v>
      </c>
      <c r="I45" s="848" t="s">
        <v>31</v>
      </c>
      <c r="J45" s="849" t="s">
        <v>1613</v>
      </c>
      <c r="K45" s="824">
        <v>1</v>
      </c>
      <c r="L45" s="848" t="s">
        <v>27</v>
      </c>
      <c r="M45" s="843" t="s">
        <v>1241</v>
      </c>
      <c r="N45" s="844" t="s">
        <v>19</v>
      </c>
      <c r="O45" s="825"/>
      <c r="P45" s="845" t="s">
        <v>31</v>
      </c>
      <c r="Q45" s="845" t="s">
        <v>19</v>
      </c>
      <c r="R45" s="640" t="s">
        <v>19</v>
      </c>
      <c r="S45" s="640" t="s">
        <v>19</v>
      </c>
      <c r="T45" s="638"/>
    </row>
    <row r="46" spans="1:20" ht="26.4" x14ac:dyDescent="0.3">
      <c r="A46" s="820" t="s">
        <v>17</v>
      </c>
      <c r="B46" s="836" t="s">
        <v>1159</v>
      </c>
      <c r="C46" s="837" t="s">
        <v>1611</v>
      </c>
      <c r="D46" s="821" t="s">
        <v>1438</v>
      </c>
      <c r="E46" s="838" t="s">
        <v>1037</v>
      </c>
      <c r="F46" s="846" t="s">
        <v>1832</v>
      </c>
      <c r="G46" s="847" t="s">
        <v>1836</v>
      </c>
      <c r="H46" s="841" t="s">
        <v>1612</v>
      </c>
      <c r="I46" s="848" t="s">
        <v>31</v>
      </c>
      <c r="J46" s="849" t="s">
        <v>1613</v>
      </c>
      <c r="K46" s="824">
        <v>1</v>
      </c>
      <c r="L46" s="848" t="s">
        <v>27</v>
      </c>
      <c r="M46" s="843" t="s">
        <v>1241</v>
      </c>
      <c r="N46" s="844" t="s">
        <v>19</v>
      </c>
      <c r="O46" s="825"/>
      <c r="P46" s="845" t="s">
        <v>31</v>
      </c>
      <c r="Q46" s="845" t="s">
        <v>19</v>
      </c>
      <c r="R46" s="640" t="s">
        <v>19</v>
      </c>
      <c r="S46" s="640" t="s">
        <v>19</v>
      </c>
      <c r="T46" s="638"/>
    </row>
    <row r="47" spans="1:20" ht="26.4" x14ac:dyDescent="0.3">
      <c r="A47" s="820" t="s">
        <v>17</v>
      </c>
      <c r="B47" s="836" t="s">
        <v>1159</v>
      </c>
      <c r="C47" s="837" t="s">
        <v>1611</v>
      </c>
      <c r="D47" s="821" t="s">
        <v>1443</v>
      </c>
      <c r="E47" s="838" t="s">
        <v>1653</v>
      </c>
      <c r="F47" s="846" t="s">
        <v>1832</v>
      </c>
      <c r="G47" s="847" t="s">
        <v>1835</v>
      </c>
      <c r="H47" s="841" t="s">
        <v>1612</v>
      </c>
      <c r="I47" s="848" t="s">
        <v>31</v>
      </c>
      <c r="J47" s="849" t="s">
        <v>1614</v>
      </c>
      <c r="K47" s="824">
        <v>1</v>
      </c>
      <c r="L47" s="848" t="s">
        <v>27</v>
      </c>
      <c r="M47" s="843" t="s">
        <v>1241</v>
      </c>
      <c r="N47" s="844" t="s">
        <v>19</v>
      </c>
      <c r="O47" s="825"/>
      <c r="P47" s="845" t="s">
        <v>31</v>
      </c>
      <c r="Q47" s="845" t="s">
        <v>19</v>
      </c>
      <c r="R47" s="640" t="s">
        <v>19</v>
      </c>
      <c r="S47" s="640" t="s">
        <v>19</v>
      </c>
      <c r="T47" s="638"/>
    </row>
    <row r="48" spans="1:20" ht="26.4" x14ac:dyDescent="0.3">
      <c r="A48" s="820" t="s">
        <v>17</v>
      </c>
      <c r="B48" s="836" t="s">
        <v>1159</v>
      </c>
      <c r="C48" s="837" t="s">
        <v>1611</v>
      </c>
      <c r="D48" s="821" t="s">
        <v>1443</v>
      </c>
      <c r="E48" s="838" t="s">
        <v>1653</v>
      </c>
      <c r="F48" s="846" t="s">
        <v>1832</v>
      </c>
      <c r="G48" s="847" t="s">
        <v>1836</v>
      </c>
      <c r="H48" s="841" t="s">
        <v>1612</v>
      </c>
      <c r="I48" s="848" t="s">
        <v>31</v>
      </c>
      <c r="J48" s="849" t="s">
        <v>1614</v>
      </c>
      <c r="K48" s="824">
        <v>1</v>
      </c>
      <c r="L48" s="848" t="s">
        <v>27</v>
      </c>
      <c r="M48" s="843" t="s">
        <v>1241</v>
      </c>
      <c r="N48" s="844" t="s">
        <v>19</v>
      </c>
      <c r="O48" s="825"/>
      <c r="P48" s="845" t="s">
        <v>31</v>
      </c>
      <c r="Q48" s="845" t="s">
        <v>19</v>
      </c>
      <c r="R48" s="640" t="s">
        <v>19</v>
      </c>
      <c r="S48" s="640" t="s">
        <v>19</v>
      </c>
      <c r="T48" s="638"/>
    </row>
    <row r="49" spans="1:20" ht="26.4" x14ac:dyDescent="0.3">
      <c r="A49" s="820" t="s">
        <v>17</v>
      </c>
      <c r="B49" s="836" t="s">
        <v>1159</v>
      </c>
      <c r="C49" s="837" t="s">
        <v>1611</v>
      </c>
      <c r="D49" s="821" t="s">
        <v>874</v>
      </c>
      <c r="E49" s="838" t="s">
        <v>1829</v>
      </c>
      <c r="F49" s="846" t="s">
        <v>1832</v>
      </c>
      <c r="G49" s="847" t="s">
        <v>1835</v>
      </c>
      <c r="H49" s="841" t="s">
        <v>1612</v>
      </c>
      <c r="I49" s="848" t="s">
        <v>31</v>
      </c>
      <c r="J49" s="849" t="s">
        <v>1615</v>
      </c>
      <c r="K49" s="824">
        <v>1</v>
      </c>
      <c r="L49" s="848" t="s">
        <v>27</v>
      </c>
      <c r="M49" s="843" t="s">
        <v>1241</v>
      </c>
      <c r="N49" s="844" t="s">
        <v>19</v>
      </c>
      <c r="O49" s="825"/>
      <c r="P49" s="845" t="s">
        <v>31</v>
      </c>
      <c r="Q49" s="845" t="s">
        <v>19</v>
      </c>
      <c r="R49" s="640" t="s">
        <v>19</v>
      </c>
      <c r="S49" s="640" t="s">
        <v>19</v>
      </c>
      <c r="T49" s="638"/>
    </row>
    <row r="50" spans="1:20" ht="26.4" x14ac:dyDescent="0.3">
      <c r="A50" s="820" t="s">
        <v>17</v>
      </c>
      <c r="B50" s="836" t="s">
        <v>1159</v>
      </c>
      <c r="C50" s="837" t="s">
        <v>1611</v>
      </c>
      <c r="D50" s="821" t="s">
        <v>874</v>
      </c>
      <c r="E50" s="838" t="s">
        <v>1829</v>
      </c>
      <c r="F50" s="846" t="s">
        <v>1832</v>
      </c>
      <c r="G50" s="847" t="s">
        <v>1836</v>
      </c>
      <c r="H50" s="841" t="s">
        <v>1612</v>
      </c>
      <c r="I50" s="848" t="s">
        <v>31</v>
      </c>
      <c r="J50" s="849" t="s">
        <v>1615</v>
      </c>
      <c r="K50" s="824">
        <v>1</v>
      </c>
      <c r="L50" s="848" t="s">
        <v>27</v>
      </c>
      <c r="M50" s="843" t="s">
        <v>1241</v>
      </c>
      <c r="N50" s="844" t="s">
        <v>19</v>
      </c>
      <c r="O50" s="825"/>
      <c r="P50" s="845" t="s">
        <v>31</v>
      </c>
      <c r="Q50" s="845" t="s">
        <v>19</v>
      </c>
      <c r="R50" s="640" t="s">
        <v>19</v>
      </c>
      <c r="S50" s="640" t="s">
        <v>19</v>
      </c>
      <c r="T50" s="638"/>
    </row>
    <row r="51" spans="1:20" ht="26.4" x14ac:dyDescent="0.3">
      <c r="A51" s="820" t="s">
        <v>17</v>
      </c>
      <c r="B51" s="836" t="s">
        <v>1159</v>
      </c>
      <c r="C51" s="837" t="s">
        <v>1611</v>
      </c>
      <c r="D51" s="821" t="s">
        <v>1438</v>
      </c>
      <c r="E51" s="838" t="s">
        <v>1037</v>
      </c>
      <c r="F51" s="846" t="s">
        <v>1839</v>
      </c>
      <c r="G51" s="847" t="s">
        <v>1828</v>
      </c>
      <c r="H51" s="841" t="s">
        <v>1612</v>
      </c>
      <c r="I51" s="848" t="s">
        <v>510</v>
      </c>
      <c r="J51" s="849" t="s">
        <v>1613</v>
      </c>
      <c r="K51" s="824">
        <v>1</v>
      </c>
      <c r="L51" s="848" t="s">
        <v>27</v>
      </c>
      <c r="M51" s="843" t="s">
        <v>1241</v>
      </c>
      <c r="N51" s="844" t="s">
        <v>19</v>
      </c>
      <c r="O51" s="825"/>
      <c r="P51" s="845" t="s">
        <v>31</v>
      </c>
      <c r="Q51" s="845" t="s">
        <v>19</v>
      </c>
      <c r="R51" s="640" t="s">
        <v>19</v>
      </c>
      <c r="S51" s="640" t="s">
        <v>19</v>
      </c>
      <c r="T51" s="638"/>
    </row>
    <row r="52" spans="1:20" ht="26.4" x14ac:dyDescent="0.3">
      <c r="A52" s="820" t="s">
        <v>17</v>
      </c>
      <c r="B52" s="836" t="s">
        <v>1159</v>
      </c>
      <c r="C52" s="837" t="s">
        <v>1611</v>
      </c>
      <c r="D52" s="821" t="s">
        <v>1438</v>
      </c>
      <c r="E52" s="838" t="s">
        <v>1037</v>
      </c>
      <c r="F52" s="846" t="s">
        <v>1839</v>
      </c>
      <c r="G52" s="847" t="s">
        <v>1835</v>
      </c>
      <c r="H52" s="841" t="s">
        <v>1612</v>
      </c>
      <c r="I52" s="848" t="s">
        <v>31</v>
      </c>
      <c r="J52" s="849" t="s">
        <v>1613</v>
      </c>
      <c r="K52" s="824">
        <v>1</v>
      </c>
      <c r="L52" s="848" t="s">
        <v>27</v>
      </c>
      <c r="M52" s="843" t="s">
        <v>1241</v>
      </c>
      <c r="N52" s="844" t="s">
        <v>19</v>
      </c>
      <c r="O52" s="825"/>
      <c r="P52" s="845" t="s">
        <v>31</v>
      </c>
      <c r="Q52" s="845" t="s">
        <v>19</v>
      </c>
      <c r="R52" s="640" t="s">
        <v>19</v>
      </c>
      <c r="S52" s="640" t="s">
        <v>19</v>
      </c>
      <c r="T52" s="638"/>
    </row>
    <row r="53" spans="1:20" ht="26.4" x14ac:dyDescent="0.3">
      <c r="A53" s="820" t="s">
        <v>17</v>
      </c>
      <c r="B53" s="836" t="s">
        <v>1159</v>
      </c>
      <c r="C53" s="837" t="s">
        <v>1611</v>
      </c>
      <c r="D53" s="821" t="s">
        <v>1438</v>
      </c>
      <c r="E53" s="838" t="s">
        <v>1037</v>
      </c>
      <c r="F53" s="846" t="s">
        <v>1839</v>
      </c>
      <c r="G53" s="847" t="s">
        <v>1836</v>
      </c>
      <c r="H53" s="841" t="s">
        <v>1612</v>
      </c>
      <c r="I53" s="848" t="s">
        <v>31</v>
      </c>
      <c r="J53" s="849" t="s">
        <v>1613</v>
      </c>
      <c r="K53" s="824">
        <v>1</v>
      </c>
      <c r="L53" s="848" t="s">
        <v>27</v>
      </c>
      <c r="M53" s="843" t="s">
        <v>1241</v>
      </c>
      <c r="N53" s="844" t="s">
        <v>19</v>
      </c>
      <c r="O53" s="825"/>
      <c r="P53" s="845" t="s">
        <v>31</v>
      </c>
      <c r="Q53" s="845" t="s">
        <v>19</v>
      </c>
      <c r="R53" s="640" t="s">
        <v>19</v>
      </c>
      <c r="S53" s="640" t="s">
        <v>19</v>
      </c>
      <c r="T53" s="638"/>
    </row>
    <row r="54" spans="1:20" ht="26.4" x14ac:dyDescent="0.3">
      <c r="A54" s="820" t="s">
        <v>17</v>
      </c>
      <c r="B54" s="836" t="s">
        <v>1159</v>
      </c>
      <c r="C54" s="837" t="s">
        <v>1611</v>
      </c>
      <c r="D54" s="821" t="s">
        <v>1438</v>
      </c>
      <c r="E54" s="838" t="s">
        <v>1037</v>
      </c>
      <c r="F54" s="846" t="s">
        <v>1839</v>
      </c>
      <c r="G54" s="847" t="s">
        <v>1837</v>
      </c>
      <c r="H54" s="841" t="s">
        <v>1612</v>
      </c>
      <c r="I54" s="848" t="s">
        <v>31</v>
      </c>
      <c r="J54" s="849" t="s">
        <v>1613</v>
      </c>
      <c r="K54" s="824">
        <v>1</v>
      </c>
      <c r="L54" s="848" t="s">
        <v>27</v>
      </c>
      <c r="M54" s="843" t="s">
        <v>1241</v>
      </c>
      <c r="N54" s="844" t="s">
        <v>19</v>
      </c>
      <c r="O54" s="825"/>
      <c r="P54" s="845" t="s">
        <v>31</v>
      </c>
      <c r="Q54" s="845" t="s">
        <v>19</v>
      </c>
      <c r="R54" s="640" t="s">
        <v>19</v>
      </c>
      <c r="S54" s="640" t="s">
        <v>19</v>
      </c>
      <c r="T54" s="638"/>
    </row>
    <row r="55" spans="1:20" ht="26.4" x14ac:dyDescent="0.3">
      <c r="A55" s="820" t="s">
        <v>17</v>
      </c>
      <c r="B55" s="836" t="s">
        <v>1159</v>
      </c>
      <c r="C55" s="837" t="s">
        <v>1611</v>
      </c>
      <c r="D55" s="821" t="s">
        <v>1438</v>
      </c>
      <c r="E55" s="838" t="s">
        <v>1037</v>
      </c>
      <c r="F55" s="846" t="s">
        <v>1839</v>
      </c>
      <c r="G55" s="847" t="s">
        <v>1838</v>
      </c>
      <c r="H55" s="841" t="s">
        <v>1612</v>
      </c>
      <c r="I55" s="848" t="s">
        <v>31</v>
      </c>
      <c r="J55" s="849" t="s">
        <v>1613</v>
      </c>
      <c r="K55" s="824">
        <v>1</v>
      </c>
      <c r="L55" s="848" t="s">
        <v>27</v>
      </c>
      <c r="M55" s="843" t="s">
        <v>1241</v>
      </c>
      <c r="N55" s="844" t="s">
        <v>19</v>
      </c>
      <c r="O55" s="825"/>
      <c r="P55" s="845" t="s">
        <v>31</v>
      </c>
      <c r="Q55" s="845" t="s">
        <v>19</v>
      </c>
      <c r="R55" s="640" t="s">
        <v>19</v>
      </c>
      <c r="S55" s="640" t="s">
        <v>19</v>
      </c>
      <c r="T55" s="638"/>
    </row>
    <row r="56" spans="1:20" ht="26.4" x14ac:dyDescent="0.3">
      <c r="A56" s="820" t="s">
        <v>17</v>
      </c>
      <c r="B56" s="836" t="s">
        <v>1159</v>
      </c>
      <c r="C56" s="837" t="s">
        <v>1611</v>
      </c>
      <c r="D56" s="821" t="s">
        <v>1438</v>
      </c>
      <c r="E56" s="838" t="s">
        <v>1037</v>
      </c>
      <c r="F56" s="846" t="s">
        <v>1840</v>
      </c>
      <c r="G56" s="847" t="s">
        <v>1835</v>
      </c>
      <c r="H56" s="841" t="s">
        <v>1612</v>
      </c>
      <c r="I56" s="848" t="s">
        <v>31</v>
      </c>
      <c r="J56" s="849" t="s">
        <v>1613</v>
      </c>
      <c r="K56" s="824">
        <v>1</v>
      </c>
      <c r="L56" s="848" t="s">
        <v>27</v>
      </c>
      <c r="M56" s="843" t="s">
        <v>1241</v>
      </c>
      <c r="N56" s="844" t="s">
        <v>19</v>
      </c>
      <c r="O56" s="825"/>
      <c r="P56" s="845" t="s">
        <v>31</v>
      </c>
      <c r="Q56" s="845" t="s">
        <v>19</v>
      </c>
      <c r="R56" s="640" t="s">
        <v>19</v>
      </c>
      <c r="S56" s="640" t="s">
        <v>19</v>
      </c>
      <c r="T56" s="638"/>
    </row>
    <row r="57" spans="1:20" ht="26.4" x14ac:dyDescent="0.3">
      <c r="A57" s="820" t="s">
        <v>17</v>
      </c>
      <c r="B57" s="836" t="s">
        <v>1159</v>
      </c>
      <c r="C57" s="837" t="s">
        <v>1611</v>
      </c>
      <c r="D57" s="821" t="s">
        <v>1443</v>
      </c>
      <c r="E57" s="838" t="s">
        <v>1653</v>
      </c>
      <c r="F57" s="846" t="s">
        <v>1840</v>
      </c>
      <c r="G57" s="847" t="s">
        <v>1835</v>
      </c>
      <c r="H57" s="841" t="s">
        <v>1612</v>
      </c>
      <c r="I57" s="848" t="s">
        <v>31</v>
      </c>
      <c r="J57" s="849" t="s">
        <v>1614</v>
      </c>
      <c r="K57" s="824">
        <v>1</v>
      </c>
      <c r="L57" s="848" t="s">
        <v>27</v>
      </c>
      <c r="M57" s="843" t="s">
        <v>1241</v>
      </c>
      <c r="N57" s="844" t="s">
        <v>19</v>
      </c>
      <c r="O57" s="825"/>
      <c r="P57" s="845" t="s">
        <v>31</v>
      </c>
      <c r="Q57" s="845" t="s">
        <v>19</v>
      </c>
      <c r="R57" s="640" t="s">
        <v>19</v>
      </c>
      <c r="S57" s="640" t="s">
        <v>19</v>
      </c>
      <c r="T57" s="638"/>
    </row>
    <row r="58" spans="1:20" ht="26.4" x14ac:dyDescent="0.3">
      <c r="A58" s="820" t="s">
        <v>17</v>
      </c>
      <c r="B58" s="836" t="s">
        <v>1159</v>
      </c>
      <c r="C58" s="837" t="s">
        <v>1611</v>
      </c>
      <c r="D58" s="821" t="s">
        <v>874</v>
      </c>
      <c r="E58" s="838" t="s">
        <v>1829</v>
      </c>
      <c r="F58" s="846" t="s">
        <v>1840</v>
      </c>
      <c r="G58" s="847" t="s">
        <v>1835</v>
      </c>
      <c r="H58" s="841" t="s">
        <v>1612</v>
      </c>
      <c r="I58" s="848" t="s">
        <v>31</v>
      </c>
      <c r="J58" s="849" t="s">
        <v>1615</v>
      </c>
      <c r="K58" s="824">
        <v>1</v>
      </c>
      <c r="L58" s="848" t="s">
        <v>27</v>
      </c>
      <c r="M58" s="843" t="s">
        <v>1241</v>
      </c>
      <c r="N58" s="844" t="s">
        <v>19</v>
      </c>
      <c r="O58" s="825"/>
      <c r="P58" s="845" t="s">
        <v>31</v>
      </c>
      <c r="Q58" s="845" t="s">
        <v>19</v>
      </c>
      <c r="R58" s="640" t="s">
        <v>19</v>
      </c>
      <c r="S58" s="640" t="s">
        <v>19</v>
      </c>
      <c r="T58" s="638"/>
    </row>
    <row r="59" spans="1:20" ht="26.4" x14ac:dyDescent="0.3">
      <c r="A59" s="820" t="s">
        <v>17</v>
      </c>
      <c r="B59" s="836" t="s">
        <v>1159</v>
      </c>
      <c r="C59" s="837" t="s">
        <v>1611</v>
      </c>
      <c r="D59" s="821" t="s">
        <v>1438</v>
      </c>
      <c r="E59" s="838" t="s">
        <v>1037</v>
      </c>
      <c r="F59" s="846" t="s">
        <v>1833</v>
      </c>
      <c r="G59" s="847" t="s">
        <v>1828</v>
      </c>
      <c r="H59" s="841" t="s">
        <v>1612</v>
      </c>
      <c r="I59" s="848" t="s">
        <v>510</v>
      </c>
      <c r="J59" s="849" t="s">
        <v>1613</v>
      </c>
      <c r="K59" s="824">
        <v>1</v>
      </c>
      <c r="L59" s="848" t="s">
        <v>27</v>
      </c>
      <c r="M59" s="843" t="s">
        <v>1241</v>
      </c>
      <c r="N59" s="844" t="s">
        <v>19</v>
      </c>
      <c r="O59" s="825"/>
      <c r="P59" s="845" t="s">
        <v>31</v>
      </c>
      <c r="Q59" s="845" t="s">
        <v>19</v>
      </c>
      <c r="R59" s="640" t="s">
        <v>19</v>
      </c>
      <c r="S59" s="640" t="s">
        <v>19</v>
      </c>
      <c r="T59" s="638"/>
    </row>
    <row r="60" spans="1:20" ht="26.4" x14ac:dyDescent="0.3">
      <c r="A60" s="820" t="s">
        <v>17</v>
      </c>
      <c r="B60" s="836" t="s">
        <v>1159</v>
      </c>
      <c r="C60" s="837" t="s">
        <v>1611</v>
      </c>
      <c r="D60" s="821" t="s">
        <v>1438</v>
      </c>
      <c r="E60" s="838" t="s">
        <v>1037</v>
      </c>
      <c r="F60" s="846" t="s">
        <v>1834</v>
      </c>
      <c r="G60" s="847" t="s">
        <v>1828</v>
      </c>
      <c r="H60" s="841" t="s">
        <v>1612</v>
      </c>
      <c r="I60" s="848" t="s">
        <v>510</v>
      </c>
      <c r="J60" s="849" t="s">
        <v>1613</v>
      </c>
      <c r="K60" s="824">
        <v>1</v>
      </c>
      <c r="L60" s="848" t="s">
        <v>27</v>
      </c>
      <c r="M60" s="843" t="s">
        <v>1241</v>
      </c>
      <c r="N60" s="844" t="s">
        <v>19</v>
      </c>
      <c r="O60" s="825"/>
      <c r="P60" s="845" t="s">
        <v>31</v>
      </c>
      <c r="Q60" s="845" t="s">
        <v>19</v>
      </c>
      <c r="R60" s="640" t="s">
        <v>19</v>
      </c>
      <c r="S60" s="640" t="s">
        <v>19</v>
      </c>
      <c r="T60" s="638"/>
    </row>
    <row r="61" spans="1:20" ht="26.4" x14ac:dyDescent="0.3">
      <c r="A61" s="820" t="s">
        <v>17</v>
      </c>
      <c r="B61" s="836" t="s">
        <v>1159</v>
      </c>
      <c r="C61" s="837" t="s">
        <v>1611</v>
      </c>
      <c r="D61" s="821" t="s">
        <v>1438</v>
      </c>
      <c r="E61" s="838" t="s">
        <v>1037</v>
      </c>
      <c r="F61" s="846" t="s">
        <v>1834</v>
      </c>
      <c r="G61" s="847" t="s">
        <v>1835</v>
      </c>
      <c r="H61" s="841" t="s">
        <v>1612</v>
      </c>
      <c r="I61" s="848" t="s">
        <v>31</v>
      </c>
      <c r="J61" s="849" t="s">
        <v>1613</v>
      </c>
      <c r="K61" s="824">
        <v>1</v>
      </c>
      <c r="L61" s="848" t="s">
        <v>27</v>
      </c>
      <c r="M61" s="843" t="s">
        <v>1241</v>
      </c>
      <c r="N61" s="844" t="s">
        <v>19</v>
      </c>
      <c r="O61" s="825"/>
      <c r="P61" s="845" t="s">
        <v>31</v>
      </c>
      <c r="Q61" s="845" t="s">
        <v>19</v>
      </c>
      <c r="R61" s="640" t="s">
        <v>19</v>
      </c>
      <c r="S61" s="640" t="s">
        <v>19</v>
      </c>
      <c r="T61" s="638"/>
    </row>
    <row r="62" spans="1:20" ht="26.4" x14ac:dyDescent="0.3">
      <c r="A62" s="820" t="s">
        <v>17</v>
      </c>
      <c r="B62" s="836" t="s">
        <v>1159</v>
      </c>
      <c r="C62" s="837" t="s">
        <v>1611</v>
      </c>
      <c r="D62" s="821" t="s">
        <v>1443</v>
      </c>
      <c r="E62" s="838" t="s">
        <v>1653</v>
      </c>
      <c r="F62" s="846" t="s">
        <v>1834</v>
      </c>
      <c r="G62" s="847" t="s">
        <v>1835</v>
      </c>
      <c r="H62" s="841" t="s">
        <v>1612</v>
      </c>
      <c r="I62" s="848" t="s">
        <v>31</v>
      </c>
      <c r="J62" s="849" t="s">
        <v>1614</v>
      </c>
      <c r="K62" s="824">
        <v>1</v>
      </c>
      <c r="L62" s="848" t="s">
        <v>27</v>
      </c>
      <c r="M62" s="843" t="s">
        <v>1241</v>
      </c>
      <c r="N62" s="844" t="s">
        <v>19</v>
      </c>
      <c r="O62" s="825"/>
      <c r="P62" s="845" t="s">
        <v>31</v>
      </c>
      <c r="Q62" s="845" t="s">
        <v>19</v>
      </c>
      <c r="R62" s="640" t="s">
        <v>19</v>
      </c>
      <c r="S62" s="640" t="s">
        <v>19</v>
      </c>
      <c r="T62" s="638"/>
    </row>
    <row r="63" spans="1:20" ht="26.4" x14ac:dyDescent="0.3">
      <c r="A63" s="820" t="s">
        <v>17</v>
      </c>
      <c r="B63" s="836" t="s">
        <v>1159</v>
      </c>
      <c r="C63" s="837" t="s">
        <v>1611</v>
      </c>
      <c r="D63" s="821" t="s">
        <v>874</v>
      </c>
      <c r="E63" s="838" t="s">
        <v>1829</v>
      </c>
      <c r="F63" s="846" t="s">
        <v>1834</v>
      </c>
      <c r="G63" s="847" t="s">
        <v>1835</v>
      </c>
      <c r="H63" s="841" t="s">
        <v>1612</v>
      </c>
      <c r="I63" s="848" t="s">
        <v>31</v>
      </c>
      <c r="J63" s="849" t="s">
        <v>1615</v>
      </c>
      <c r="K63" s="824">
        <v>1</v>
      </c>
      <c r="L63" s="848" t="s">
        <v>27</v>
      </c>
      <c r="M63" s="843" t="s">
        <v>1241</v>
      </c>
      <c r="N63" s="844" t="s">
        <v>19</v>
      </c>
      <c r="O63" s="825"/>
      <c r="P63" s="845" t="s">
        <v>31</v>
      </c>
      <c r="Q63" s="845" t="s">
        <v>19</v>
      </c>
      <c r="R63" s="640" t="s">
        <v>19</v>
      </c>
      <c r="S63" s="640" t="s">
        <v>19</v>
      </c>
      <c r="T63" s="638"/>
    </row>
    <row r="64" spans="1:20" ht="26.4" x14ac:dyDescent="0.3">
      <c r="A64" s="820" t="s">
        <v>17</v>
      </c>
      <c r="B64" s="836" t="s">
        <v>1159</v>
      </c>
      <c r="C64" s="837" t="s">
        <v>1611</v>
      </c>
      <c r="D64" s="821" t="s">
        <v>1438</v>
      </c>
      <c r="E64" s="838" t="s">
        <v>1037</v>
      </c>
      <c r="F64" s="846" t="s">
        <v>1841</v>
      </c>
      <c r="G64" s="847" t="s">
        <v>1835</v>
      </c>
      <c r="H64" s="841" t="s">
        <v>1612</v>
      </c>
      <c r="I64" s="848" t="s">
        <v>31</v>
      </c>
      <c r="J64" s="849" t="s">
        <v>1613</v>
      </c>
      <c r="K64" s="824">
        <v>1</v>
      </c>
      <c r="L64" s="848" t="s">
        <v>27</v>
      </c>
      <c r="M64" s="843" t="s">
        <v>1241</v>
      </c>
      <c r="N64" s="844" t="s">
        <v>19</v>
      </c>
      <c r="O64" s="825"/>
      <c r="P64" s="845" t="s">
        <v>31</v>
      </c>
      <c r="Q64" s="845" t="s">
        <v>19</v>
      </c>
      <c r="R64" s="640" t="s">
        <v>19</v>
      </c>
      <c r="S64" s="640" t="s">
        <v>19</v>
      </c>
      <c r="T64" s="638"/>
    </row>
    <row r="65" spans="1:20" ht="26.4" x14ac:dyDescent="0.3">
      <c r="A65" s="820" t="s">
        <v>17</v>
      </c>
      <c r="B65" s="836" t="s">
        <v>1159</v>
      </c>
      <c r="C65" s="837" t="s">
        <v>1611</v>
      </c>
      <c r="D65" s="821" t="s">
        <v>1438</v>
      </c>
      <c r="E65" s="838" t="s">
        <v>1037</v>
      </c>
      <c r="F65" s="846" t="s">
        <v>1841</v>
      </c>
      <c r="G65" s="847" t="s">
        <v>1836</v>
      </c>
      <c r="H65" s="841" t="s">
        <v>1612</v>
      </c>
      <c r="I65" s="848" t="s">
        <v>31</v>
      </c>
      <c r="J65" s="849" t="s">
        <v>1613</v>
      </c>
      <c r="K65" s="824">
        <v>1</v>
      </c>
      <c r="L65" s="848" t="s">
        <v>27</v>
      </c>
      <c r="M65" s="843" t="s">
        <v>1241</v>
      </c>
      <c r="N65" s="844" t="s">
        <v>19</v>
      </c>
      <c r="O65" s="825"/>
      <c r="P65" s="845" t="s">
        <v>31</v>
      </c>
      <c r="Q65" s="845" t="s">
        <v>19</v>
      </c>
      <c r="R65" s="640" t="s">
        <v>19</v>
      </c>
      <c r="S65" s="640" t="s">
        <v>19</v>
      </c>
      <c r="T65" s="638"/>
    </row>
    <row r="66" spans="1:20" ht="26.4" x14ac:dyDescent="0.3">
      <c r="A66" s="820" t="s">
        <v>17</v>
      </c>
      <c r="B66" s="836" t="s">
        <v>1159</v>
      </c>
      <c r="C66" s="837" t="s">
        <v>1611</v>
      </c>
      <c r="D66" s="821" t="s">
        <v>1443</v>
      </c>
      <c r="E66" s="838" t="s">
        <v>1653</v>
      </c>
      <c r="F66" s="846" t="s">
        <v>1841</v>
      </c>
      <c r="G66" s="847" t="s">
        <v>1835</v>
      </c>
      <c r="H66" s="841" t="s">
        <v>1612</v>
      </c>
      <c r="I66" s="848" t="s">
        <v>31</v>
      </c>
      <c r="J66" s="849" t="s">
        <v>1614</v>
      </c>
      <c r="K66" s="824">
        <v>1</v>
      </c>
      <c r="L66" s="848" t="s">
        <v>27</v>
      </c>
      <c r="M66" s="843" t="s">
        <v>1241</v>
      </c>
      <c r="N66" s="844" t="s">
        <v>19</v>
      </c>
      <c r="O66" s="825"/>
      <c r="P66" s="845" t="s">
        <v>31</v>
      </c>
      <c r="Q66" s="845" t="s">
        <v>19</v>
      </c>
      <c r="R66" s="640" t="s">
        <v>19</v>
      </c>
      <c r="S66" s="640" t="s">
        <v>19</v>
      </c>
      <c r="T66" s="638"/>
    </row>
    <row r="67" spans="1:20" ht="26.4" x14ac:dyDescent="0.3">
      <c r="A67" s="820" t="s">
        <v>17</v>
      </c>
      <c r="B67" s="836" t="s">
        <v>1159</v>
      </c>
      <c r="C67" s="837" t="s">
        <v>1611</v>
      </c>
      <c r="D67" s="821" t="s">
        <v>1443</v>
      </c>
      <c r="E67" s="838" t="s">
        <v>1653</v>
      </c>
      <c r="F67" s="846" t="s">
        <v>1841</v>
      </c>
      <c r="G67" s="847" t="s">
        <v>1836</v>
      </c>
      <c r="H67" s="841" t="s">
        <v>1612</v>
      </c>
      <c r="I67" s="848" t="s">
        <v>31</v>
      </c>
      <c r="J67" s="849" t="s">
        <v>1614</v>
      </c>
      <c r="K67" s="824">
        <v>1</v>
      </c>
      <c r="L67" s="848" t="s">
        <v>27</v>
      </c>
      <c r="M67" s="843" t="s">
        <v>1241</v>
      </c>
      <c r="N67" s="844" t="s">
        <v>19</v>
      </c>
      <c r="O67" s="825"/>
      <c r="P67" s="845" t="s">
        <v>31</v>
      </c>
      <c r="Q67" s="845" t="s">
        <v>19</v>
      </c>
      <c r="R67" s="640" t="s">
        <v>19</v>
      </c>
      <c r="S67" s="640" t="s">
        <v>19</v>
      </c>
      <c r="T67" s="638"/>
    </row>
    <row r="68" spans="1:20" ht="26.4" x14ac:dyDescent="0.3">
      <c r="A68" s="820" t="s">
        <v>17</v>
      </c>
      <c r="B68" s="836" t="s">
        <v>1159</v>
      </c>
      <c r="C68" s="837" t="s">
        <v>1611</v>
      </c>
      <c r="D68" s="821" t="s">
        <v>874</v>
      </c>
      <c r="E68" s="838" t="s">
        <v>1829</v>
      </c>
      <c r="F68" s="846" t="s">
        <v>1841</v>
      </c>
      <c r="G68" s="847" t="s">
        <v>1835</v>
      </c>
      <c r="H68" s="841" t="s">
        <v>1612</v>
      </c>
      <c r="I68" s="848" t="s">
        <v>31</v>
      </c>
      <c r="J68" s="849" t="s">
        <v>1615</v>
      </c>
      <c r="K68" s="824">
        <v>1</v>
      </c>
      <c r="L68" s="848" t="s">
        <v>27</v>
      </c>
      <c r="M68" s="843" t="s">
        <v>1241</v>
      </c>
      <c r="N68" s="844" t="s">
        <v>19</v>
      </c>
      <c r="O68" s="825"/>
      <c r="P68" s="845" t="s">
        <v>31</v>
      </c>
      <c r="Q68" s="845" t="s">
        <v>19</v>
      </c>
      <c r="R68" s="640" t="s">
        <v>19</v>
      </c>
      <c r="S68" s="640" t="s">
        <v>19</v>
      </c>
      <c r="T68" s="638"/>
    </row>
    <row r="69" spans="1:20" ht="26.4" x14ac:dyDescent="0.3">
      <c r="A69" s="820" t="s">
        <v>17</v>
      </c>
      <c r="B69" s="836" t="s">
        <v>1159</v>
      </c>
      <c r="C69" s="837" t="s">
        <v>1611</v>
      </c>
      <c r="D69" s="821" t="s">
        <v>874</v>
      </c>
      <c r="E69" s="838" t="s">
        <v>1829</v>
      </c>
      <c r="F69" s="846" t="s">
        <v>1841</v>
      </c>
      <c r="G69" s="847" t="s">
        <v>1836</v>
      </c>
      <c r="H69" s="841" t="s">
        <v>1612</v>
      </c>
      <c r="I69" s="848" t="s">
        <v>31</v>
      </c>
      <c r="J69" s="849" t="s">
        <v>1615</v>
      </c>
      <c r="K69" s="824">
        <v>1</v>
      </c>
      <c r="L69" s="848" t="s">
        <v>27</v>
      </c>
      <c r="M69" s="843" t="s">
        <v>1241</v>
      </c>
      <c r="N69" s="844" t="s">
        <v>19</v>
      </c>
      <c r="O69" s="825"/>
      <c r="P69" s="845" t="s">
        <v>31</v>
      </c>
      <c r="Q69" s="845" t="s">
        <v>19</v>
      </c>
      <c r="R69" s="640" t="s">
        <v>19</v>
      </c>
      <c r="S69" s="640" t="s">
        <v>19</v>
      </c>
      <c r="T69" s="638"/>
    </row>
    <row r="70" spans="1:20" ht="26.4" x14ac:dyDescent="0.3">
      <c r="A70" s="820" t="s">
        <v>17</v>
      </c>
      <c r="B70" s="836" t="s">
        <v>1159</v>
      </c>
      <c r="C70" s="837" t="s">
        <v>1611</v>
      </c>
      <c r="D70" s="821" t="s">
        <v>1438</v>
      </c>
      <c r="E70" s="838" t="s">
        <v>1037</v>
      </c>
      <c r="F70" s="846" t="s">
        <v>1842</v>
      </c>
      <c r="G70" s="847" t="s">
        <v>1835</v>
      </c>
      <c r="H70" s="841" t="s">
        <v>1612</v>
      </c>
      <c r="I70" s="848" t="s">
        <v>31</v>
      </c>
      <c r="J70" s="849" t="s">
        <v>1613</v>
      </c>
      <c r="K70" s="824">
        <v>1</v>
      </c>
      <c r="L70" s="848" t="s">
        <v>27</v>
      </c>
      <c r="M70" s="843" t="s">
        <v>1241</v>
      </c>
      <c r="N70" s="844" t="s">
        <v>19</v>
      </c>
      <c r="O70" s="825"/>
      <c r="P70" s="845" t="s">
        <v>31</v>
      </c>
      <c r="Q70" s="845" t="s">
        <v>19</v>
      </c>
      <c r="R70" s="640" t="s">
        <v>19</v>
      </c>
      <c r="S70" s="640" t="s">
        <v>19</v>
      </c>
      <c r="T70" s="638"/>
    </row>
    <row r="71" spans="1:20" ht="26.4" x14ac:dyDescent="0.3">
      <c r="A71" s="820" t="s">
        <v>17</v>
      </c>
      <c r="B71" s="836" t="s">
        <v>1159</v>
      </c>
      <c r="C71" s="837" t="s">
        <v>1611</v>
      </c>
      <c r="D71" s="821" t="s">
        <v>1438</v>
      </c>
      <c r="E71" s="838" t="s">
        <v>1037</v>
      </c>
      <c r="F71" s="846" t="s">
        <v>1842</v>
      </c>
      <c r="G71" s="847" t="s">
        <v>1837</v>
      </c>
      <c r="H71" s="841" t="s">
        <v>1612</v>
      </c>
      <c r="I71" s="848" t="s">
        <v>31</v>
      </c>
      <c r="J71" s="849" t="s">
        <v>1613</v>
      </c>
      <c r="K71" s="824">
        <v>1</v>
      </c>
      <c r="L71" s="848" t="s">
        <v>27</v>
      </c>
      <c r="M71" s="843" t="s">
        <v>1241</v>
      </c>
      <c r="N71" s="844" t="s">
        <v>19</v>
      </c>
      <c r="O71" s="825"/>
      <c r="P71" s="845" t="s">
        <v>31</v>
      </c>
      <c r="Q71" s="845" t="s">
        <v>19</v>
      </c>
      <c r="R71" s="640" t="s">
        <v>19</v>
      </c>
      <c r="S71" s="640" t="s">
        <v>19</v>
      </c>
      <c r="T71" s="638"/>
    </row>
    <row r="72" spans="1:20" ht="26.4" x14ac:dyDescent="0.3">
      <c r="A72" s="820" t="s">
        <v>17</v>
      </c>
      <c r="B72" s="836" t="s">
        <v>1159</v>
      </c>
      <c r="C72" s="837" t="s">
        <v>1611</v>
      </c>
      <c r="D72" s="821" t="s">
        <v>1438</v>
      </c>
      <c r="E72" s="838" t="s">
        <v>1037</v>
      </c>
      <c r="F72" s="846" t="s">
        <v>1842</v>
      </c>
      <c r="G72" s="847" t="s">
        <v>1838</v>
      </c>
      <c r="H72" s="841" t="s">
        <v>1612</v>
      </c>
      <c r="I72" s="848" t="s">
        <v>31</v>
      </c>
      <c r="J72" s="849" t="s">
        <v>1613</v>
      </c>
      <c r="K72" s="824">
        <v>1</v>
      </c>
      <c r="L72" s="848" t="s">
        <v>27</v>
      </c>
      <c r="M72" s="843" t="s">
        <v>1241</v>
      </c>
      <c r="N72" s="844" t="s">
        <v>19</v>
      </c>
      <c r="O72" s="825"/>
      <c r="P72" s="845" t="s">
        <v>31</v>
      </c>
      <c r="Q72" s="845" t="s">
        <v>19</v>
      </c>
      <c r="R72" s="640" t="s">
        <v>19</v>
      </c>
      <c r="S72" s="640" t="s">
        <v>19</v>
      </c>
      <c r="T72" s="638"/>
    </row>
    <row r="73" spans="1:20" ht="26.4" x14ac:dyDescent="0.3">
      <c r="A73" s="820" t="s">
        <v>17</v>
      </c>
      <c r="B73" s="836" t="s">
        <v>1159</v>
      </c>
      <c r="C73" s="837" t="s">
        <v>1611</v>
      </c>
      <c r="D73" s="821" t="s">
        <v>1438</v>
      </c>
      <c r="E73" s="838" t="s">
        <v>1037</v>
      </c>
      <c r="F73" s="846" t="s">
        <v>1842</v>
      </c>
      <c r="G73" s="847" t="s">
        <v>1843</v>
      </c>
      <c r="H73" s="841" t="s">
        <v>1612</v>
      </c>
      <c r="I73" s="848" t="s">
        <v>31</v>
      </c>
      <c r="J73" s="849" t="s">
        <v>1613</v>
      </c>
      <c r="K73" s="824">
        <v>1</v>
      </c>
      <c r="L73" s="848" t="s">
        <v>27</v>
      </c>
      <c r="M73" s="843" t="s">
        <v>1241</v>
      </c>
      <c r="N73" s="844" t="s">
        <v>19</v>
      </c>
      <c r="O73" s="825"/>
      <c r="P73" s="845" t="s">
        <v>31</v>
      </c>
      <c r="Q73" s="845" t="s">
        <v>19</v>
      </c>
      <c r="R73" s="640" t="s">
        <v>19</v>
      </c>
      <c r="S73" s="640" t="s">
        <v>19</v>
      </c>
      <c r="T73" s="638"/>
    </row>
    <row r="74" spans="1:20" ht="26.4" x14ac:dyDescent="0.3">
      <c r="A74" s="820" t="s">
        <v>17</v>
      </c>
      <c r="B74" s="836" t="s">
        <v>1159</v>
      </c>
      <c r="C74" s="837" t="s">
        <v>1611</v>
      </c>
      <c r="D74" s="821" t="s">
        <v>1443</v>
      </c>
      <c r="E74" s="838" t="s">
        <v>1653</v>
      </c>
      <c r="F74" s="846" t="s">
        <v>1842</v>
      </c>
      <c r="G74" s="847" t="s">
        <v>1835</v>
      </c>
      <c r="H74" s="841" t="s">
        <v>1612</v>
      </c>
      <c r="I74" s="848" t="s">
        <v>31</v>
      </c>
      <c r="J74" s="849" t="s">
        <v>1614</v>
      </c>
      <c r="K74" s="824">
        <v>1</v>
      </c>
      <c r="L74" s="848" t="s">
        <v>27</v>
      </c>
      <c r="M74" s="843" t="s">
        <v>1241</v>
      </c>
      <c r="N74" s="844" t="s">
        <v>19</v>
      </c>
      <c r="O74" s="825"/>
      <c r="P74" s="845" t="s">
        <v>31</v>
      </c>
      <c r="Q74" s="845" t="s">
        <v>19</v>
      </c>
      <c r="R74" s="640" t="s">
        <v>19</v>
      </c>
      <c r="S74" s="640" t="s">
        <v>19</v>
      </c>
      <c r="T74" s="638"/>
    </row>
    <row r="75" spans="1:20" ht="26.4" x14ac:dyDescent="0.3">
      <c r="A75" s="820" t="s">
        <v>17</v>
      </c>
      <c r="B75" s="836" t="s">
        <v>1159</v>
      </c>
      <c r="C75" s="837" t="s">
        <v>1611</v>
      </c>
      <c r="D75" s="821" t="s">
        <v>1443</v>
      </c>
      <c r="E75" s="838" t="s">
        <v>1653</v>
      </c>
      <c r="F75" s="846" t="s">
        <v>1842</v>
      </c>
      <c r="G75" s="847" t="s">
        <v>1837</v>
      </c>
      <c r="H75" s="841" t="s">
        <v>1612</v>
      </c>
      <c r="I75" s="848" t="s">
        <v>31</v>
      </c>
      <c r="J75" s="849" t="s">
        <v>1614</v>
      </c>
      <c r="K75" s="824">
        <v>1</v>
      </c>
      <c r="L75" s="848" t="s">
        <v>27</v>
      </c>
      <c r="M75" s="843" t="s">
        <v>1241</v>
      </c>
      <c r="N75" s="844" t="s">
        <v>19</v>
      </c>
      <c r="O75" s="825"/>
      <c r="P75" s="845" t="s">
        <v>31</v>
      </c>
      <c r="Q75" s="845" t="s">
        <v>19</v>
      </c>
      <c r="R75" s="640" t="s">
        <v>19</v>
      </c>
      <c r="S75" s="640" t="s">
        <v>19</v>
      </c>
      <c r="T75" s="638"/>
    </row>
    <row r="76" spans="1:20" ht="26.4" x14ac:dyDescent="0.3">
      <c r="A76" s="820" t="s">
        <v>17</v>
      </c>
      <c r="B76" s="836" t="s">
        <v>1159</v>
      </c>
      <c r="C76" s="837" t="s">
        <v>1611</v>
      </c>
      <c r="D76" s="821" t="s">
        <v>1443</v>
      </c>
      <c r="E76" s="838" t="s">
        <v>1653</v>
      </c>
      <c r="F76" s="846" t="s">
        <v>1842</v>
      </c>
      <c r="G76" s="847" t="s">
        <v>1838</v>
      </c>
      <c r="H76" s="841" t="s">
        <v>1612</v>
      </c>
      <c r="I76" s="848" t="s">
        <v>31</v>
      </c>
      <c r="J76" s="849" t="s">
        <v>1614</v>
      </c>
      <c r="K76" s="824">
        <v>1</v>
      </c>
      <c r="L76" s="848" t="s">
        <v>27</v>
      </c>
      <c r="M76" s="843" t="s">
        <v>1241</v>
      </c>
      <c r="N76" s="844" t="s">
        <v>19</v>
      </c>
      <c r="O76" s="825"/>
      <c r="P76" s="845" t="s">
        <v>31</v>
      </c>
      <c r="Q76" s="845" t="s">
        <v>19</v>
      </c>
      <c r="R76" s="640" t="s">
        <v>19</v>
      </c>
      <c r="S76" s="640" t="s">
        <v>19</v>
      </c>
      <c r="T76" s="638"/>
    </row>
    <row r="77" spans="1:20" ht="26.4" x14ac:dyDescent="0.3">
      <c r="A77" s="820" t="s">
        <v>17</v>
      </c>
      <c r="B77" s="836" t="s">
        <v>1159</v>
      </c>
      <c r="C77" s="837" t="s">
        <v>1611</v>
      </c>
      <c r="D77" s="821" t="s">
        <v>1443</v>
      </c>
      <c r="E77" s="838" t="s">
        <v>1653</v>
      </c>
      <c r="F77" s="846" t="s">
        <v>1842</v>
      </c>
      <c r="G77" s="847" t="s">
        <v>1843</v>
      </c>
      <c r="H77" s="841" t="s">
        <v>1612</v>
      </c>
      <c r="I77" s="848" t="s">
        <v>31</v>
      </c>
      <c r="J77" s="849" t="s">
        <v>1614</v>
      </c>
      <c r="K77" s="824">
        <v>1</v>
      </c>
      <c r="L77" s="848" t="s">
        <v>27</v>
      </c>
      <c r="M77" s="843" t="s">
        <v>1241</v>
      </c>
      <c r="N77" s="844" t="s">
        <v>19</v>
      </c>
      <c r="O77" s="825"/>
      <c r="P77" s="845" t="s">
        <v>31</v>
      </c>
      <c r="Q77" s="845" t="s">
        <v>19</v>
      </c>
      <c r="R77" s="640" t="s">
        <v>19</v>
      </c>
      <c r="S77" s="640" t="s">
        <v>19</v>
      </c>
      <c r="T77" s="638"/>
    </row>
    <row r="78" spans="1:20" ht="26.4" x14ac:dyDescent="0.3">
      <c r="A78" s="820" t="s">
        <v>17</v>
      </c>
      <c r="B78" s="836" t="s">
        <v>1159</v>
      </c>
      <c r="C78" s="837" t="s">
        <v>1611</v>
      </c>
      <c r="D78" s="821" t="s">
        <v>874</v>
      </c>
      <c r="E78" s="838" t="s">
        <v>1829</v>
      </c>
      <c r="F78" s="846" t="s">
        <v>1842</v>
      </c>
      <c r="G78" s="847" t="s">
        <v>1835</v>
      </c>
      <c r="H78" s="841" t="s">
        <v>1612</v>
      </c>
      <c r="I78" s="848" t="s">
        <v>31</v>
      </c>
      <c r="J78" s="849" t="s">
        <v>1615</v>
      </c>
      <c r="K78" s="824">
        <v>1</v>
      </c>
      <c r="L78" s="848" t="s">
        <v>27</v>
      </c>
      <c r="M78" s="843" t="s">
        <v>1241</v>
      </c>
      <c r="N78" s="844" t="s">
        <v>19</v>
      </c>
      <c r="O78" s="825"/>
      <c r="P78" s="845" t="s">
        <v>31</v>
      </c>
      <c r="Q78" s="845" t="s">
        <v>19</v>
      </c>
      <c r="R78" s="640" t="s">
        <v>19</v>
      </c>
      <c r="S78" s="640" t="s">
        <v>19</v>
      </c>
      <c r="T78" s="638"/>
    </row>
    <row r="79" spans="1:20" ht="26.4" x14ac:dyDescent="0.3">
      <c r="A79" s="820" t="s">
        <v>17</v>
      </c>
      <c r="B79" s="836" t="s">
        <v>1159</v>
      </c>
      <c r="C79" s="837" t="s">
        <v>1611</v>
      </c>
      <c r="D79" s="821" t="s">
        <v>874</v>
      </c>
      <c r="E79" s="838" t="s">
        <v>1829</v>
      </c>
      <c r="F79" s="846" t="s">
        <v>1842</v>
      </c>
      <c r="G79" s="847" t="s">
        <v>1837</v>
      </c>
      <c r="H79" s="841" t="s">
        <v>1612</v>
      </c>
      <c r="I79" s="848" t="s">
        <v>31</v>
      </c>
      <c r="J79" s="849" t="s">
        <v>1615</v>
      </c>
      <c r="K79" s="824">
        <v>1</v>
      </c>
      <c r="L79" s="848" t="s">
        <v>27</v>
      </c>
      <c r="M79" s="843" t="s">
        <v>1241</v>
      </c>
      <c r="N79" s="844" t="s">
        <v>19</v>
      </c>
      <c r="O79" s="825"/>
      <c r="P79" s="845" t="s">
        <v>31</v>
      </c>
      <c r="Q79" s="845" t="s">
        <v>19</v>
      </c>
      <c r="R79" s="640" t="s">
        <v>19</v>
      </c>
      <c r="S79" s="640" t="s">
        <v>19</v>
      </c>
      <c r="T79" s="638"/>
    </row>
    <row r="80" spans="1:20" ht="26.4" x14ac:dyDescent="0.3">
      <c r="A80" s="820" t="s">
        <v>17</v>
      </c>
      <c r="B80" s="836" t="s">
        <v>1159</v>
      </c>
      <c r="C80" s="837" t="s">
        <v>1611</v>
      </c>
      <c r="D80" s="821" t="s">
        <v>874</v>
      </c>
      <c r="E80" s="838" t="s">
        <v>1829</v>
      </c>
      <c r="F80" s="846" t="s">
        <v>1842</v>
      </c>
      <c r="G80" s="847" t="s">
        <v>1838</v>
      </c>
      <c r="H80" s="841" t="s">
        <v>1612</v>
      </c>
      <c r="I80" s="848" t="s">
        <v>31</v>
      </c>
      <c r="J80" s="849" t="s">
        <v>1615</v>
      </c>
      <c r="K80" s="824">
        <v>1</v>
      </c>
      <c r="L80" s="848" t="s">
        <v>27</v>
      </c>
      <c r="M80" s="843" t="s">
        <v>1241</v>
      </c>
      <c r="N80" s="844" t="s">
        <v>19</v>
      </c>
      <c r="O80" s="825"/>
      <c r="P80" s="845" t="s">
        <v>31</v>
      </c>
      <c r="Q80" s="845" t="s">
        <v>19</v>
      </c>
      <c r="R80" s="640" t="s">
        <v>19</v>
      </c>
      <c r="S80" s="640" t="s">
        <v>19</v>
      </c>
      <c r="T80" s="638"/>
    </row>
    <row r="81" spans="1:20" ht="26.4" x14ac:dyDescent="0.3">
      <c r="A81" s="820" t="s">
        <v>17</v>
      </c>
      <c r="B81" s="836" t="s">
        <v>1159</v>
      </c>
      <c r="C81" s="837" t="s">
        <v>1611</v>
      </c>
      <c r="D81" s="821" t="s">
        <v>874</v>
      </c>
      <c r="E81" s="838" t="s">
        <v>1829</v>
      </c>
      <c r="F81" s="846" t="s">
        <v>1842</v>
      </c>
      <c r="G81" s="847" t="s">
        <v>1843</v>
      </c>
      <c r="H81" s="841" t="s">
        <v>1612</v>
      </c>
      <c r="I81" s="848" t="s">
        <v>31</v>
      </c>
      <c r="J81" s="849" t="s">
        <v>1615</v>
      </c>
      <c r="K81" s="824">
        <v>1</v>
      </c>
      <c r="L81" s="848" t="s">
        <v>27</v>
      </c>
      <c r="M81" s="843" t="s">
        <v>1241</v>
      </c>
      <c r="N81" s="844" t="s">
        <v>19</v>
      </c>
      <c r="O81" s="825"/>
      <c r="P81" s="845" t="s">
        <v>31</v>
      </c>
      <c r="Q81" s="845" t="s">
        <v>19</v>
      </c>
      <c r="R81" s="640" t="s">
        <v>19</v>
      </c>
      <c r="S81" s="640" t="s">
        <v>19</v>
      </c>
      <c r="T81" s="638"/>
    </row>
    <row r="82" spans="1:20" ht="26.4" x14ac:dyDescent="0.3">
      <c r="A82" s="820" t="s">
        <v>17</v>
      </c>
      <c r="B82" s="836" t="s">
        <v>1159</v>
      </c>
      <c r="C82" s="837" t="s">
        <v>1611</v>
      </c>
      <c r="D82" s="821" t="s">
        <v>1443</v>
      </c>
      <c r="E82" s="838" t="s">
        <v>1653</v>
      </c>
      <c r="F82" s="846" t="s">
        <v>1839</v>
      </c>
      <c r="G82" s="847" t="s">
        <v>1828</v>
      </c>
      <c r="H82" s="841" t="s">
        <v>1612</v>
      </c>
      <c r="I82" s="848" t="s">
        <v>510</v>
      </c>
      <c r="J82" s="849" t="s">
        <v>1614</v>
      </c>
      <c r="K82" s="824" t="s">
        <v>19</v>
      </c>
      <c r="L82" s="848" t="s">
        <v>31</v>
      </c>
      <c r="M82" s="843" t="s">
        <v>1241</v>
      </c>
      <c r="N82" s="844">
        <v>1</v>
      </c>
      <c r="O82" s="825"/>
      <c r="P82" s="845" t="s">
        <v>31</v>
      </c>
      <c r="Q82" s="845" t="s">
        <v>19</v>
      </c>
      <c r="R82" s="640" t="s">
        <v>19</v>
      </c>
      <c r="S82" s="640" t="s">
        <v>19</v>
      </c>
      <c r="T82" s="638"/>
    </row>
    <row r="83" spans="1:20" ht="26.4" x14ac:dyDescent="0.3">
      <c r="A83" s="820" t="s">
        <v>17</v>
      </c>
      <c r="B83" s="836" t="s">
        <v>1159</v>
      </c>
      <c r="C83" s="837" t="s">
        <v>1611</v>
      </c>
      <c r="D83" s="821" t="s">
        <v>1443</v>
      </c>
      <c r="E83" s="838" t="s">
        <v>1653</v>
      </c>
      <c r="F83" s="846" t="s">
        <v>1839</v>
      </c>
      <c r="G83" s="847" t="s">
        <v>1835</v>
      </c>
      <c r="H83" s="841" t="s">
        <v>1612</v>
      </c>
      <c r="I83" s="848" t="s">
        <v>31</v>
      </c>
      <c r="J83" s="849" t="s">
        <v>1614</v>
      </c>
      <c r="K83" s="824" t="s">
        <v>19</v>
      </c>
      <c r="L83" s="848" t="s">
        <v>27</v>
      </c>
      <c r="M83" s="843" t="s">
        <v>1241</v>
      </c>
      <c r="N83" s="844" t="s">
        <v>19</v>
      </c>
      <c r="O83" s="825"/>
      <c r="P83" s="845" t="s">
        <v>31</v>
      </c>
      <c r="Q83" s="845" t="s">
        <v>19</v>
      </c>
      <c r="R83" s="640" t="s">
        <v>19</v>
      </c>
      <c r="S83" s="640" t="s">
        <v>19</v>
      </c>
      <c r="T83" s="638"/>
    </row>
    <row r="84" spans="1:20" ht="26.4" x14ac:dyDescent="0.3">
      <c r="A84" s="820" t="s">
        <v>17</v>
      </c>
      <c r="B84" s="836" t="s">
        <v>1159</v>
      </c>
      <c r="C84" s="837" t="s">
        <v>1611</v>
      </c>
      <c r="D84" s="821" t="s">
        <v>1443</v>
      </c>
      <c r="E84" s="838" t="s">
        <v>1653</v>
      </c>
      <c r="F84" s="846" t="s">
        <v>1839</v>
      </c>
      <c r="G84" s="847" t="s">
        <v>1836</v>
      </c>
      <c r="H84" s="841" t="s">
        <v>1612</v>
      </c>
      <c r="I84" s="848" t="s">
        <v>31</v>
      </c>
      <c r="J84" s="849" t="s">
        <v>1614</v>
      </c>
      <c r="K84" s="824" t="s">
        <v>19</v>
      </c>
      <c r="L84" s="848" t="s">
        <v>27</v>
      </c>
      <c r="M84" s="843" t="s">
        <v>1241</v>
      </c>
      <c r="N84" s="844" t="s">
        <v>19</v>
      </c>
      <c r="O84" s="825"/>
      <c r="P84" s="845" t="s">
        <v>31</v>
      </c>
      <c r="Q84" s="845" t="s">
        <v>19</v>
      </c>
      <c r="R84" s="640" t="s">
        <v>19</v>
      </c>
      <c r="S84" s="640" t="s">
        <v>19</v>
      </c>
      <c r="T84" s="638"/>
    </row>
    <row r="85" spans="1:20" ht="26.4" x14ac:dyDescent="0.3">
      <c r="A85" s="820" t="s">
        <v>17</v>
      </c>
      <c r="B85" s="836" t="s">
        <v>1159</v>
      </c>
      <c r="C85" s="837" t="s">
        <v>1611</v>
      </c>
      <c r="D85" s="821" t="s">
        <v>1443</v>
      </c>
      <c r="E85" s="838" t="s">
        <v>1653</v>
      </c>
      <c r="F85" s="846" t="s">
        <v>1839</v>
      </c>
      <c r="G85" s="847" t="s">
        <v>1837</v>
      </c>
      <c r="H85" s="841" t="s">
        <v>1612</v>
      </c>
      <c r="I85" s="848" t="s">
        <v>31</v>
      </c>
      <c r="J85" s="849" t="s">
        <v>1614</v>
      </c>
      <c r="K85" s="824" t="s">
        <v>19</v>
      </c>
      <c r="L85" s="848" t="s">
        <v>27</v>
      </c>
      <c r="M85" s="843" t="s">
        <v>1241</v>
      </c>
      <c r="N85" s="844" t="s">
        <v>19</v>
      </c>
      <c r="O85" s="825"/>
      <c r="P85" s="845" t="s">
        <v>31</v>
      </c>
      <c r="Q85" s="845" t="s">
        <v>19</v>
      </c>
      <c r="R85" s="640" t="s">
        <v>19</v>
      </c>
      <c r="S85" s="640" t="s">
        <v>19</v>
      </c>
      <c r="T85" s="638"/>
    </row>
    <row r="86" spans="1:20" ht="26.4" x14ac:dyDescent="0.3">
      <c r="A86" s="820" t="s">
        <v>17</v>
      </c>
      <c r="B86" s="836" t="s">
        <v>1159</v>
      </c>
      <c r="C86" s="837" t="s">
        <v>1611</v>
      </c>
      <c r="D86" s="821" t="s">
        <v>1443</v>
      </c>
      <c r="E86" s="838" t="s">
        <v>1653</v>
      </c>
      <c r="F86" s="846" t="s">
        <v>1839</v>
      </c>
      <c r="G86" s="847" t="s">
        <v>1838</v>
      </c>
      <c r="H86" s="841" t="s">
        <v>1612</v>
      </c>
      <c r="I86" s="848" t="s">
        <v>31</v>
      </c>
      <c r="J86" s="849" t="s">
        <v>1614</v>
      </c>
      <c r="K86" s="824" t="s">
        <v>19</v>
      </c>
      <c r="L86" s="848" t="s">
        <v>27</v>
      </c>
      <c r="M86" s="843" t="s">
        <v>1241</v>
      </c>
      <c r="N86" s="844" t="s">
        <v>19</v>
      </c>
      <c r="O86" s="825"/>
      <c r="P86" s="845" t="s">
        <v>31</v>
      </c>
      <c r="Q86" s="845" t="s">
        <v>19</v>
      </c>
      <c r="R86" s="640" t="s">
        <v>19</v>
      </c>
      <c r="S86" s="640" t="s">
        <v>19</v>
      </c>
      <c r="T86" s="638"/>
    </row>
    <row r="87" spans="1:20" ht="26.4" x14ac:dyDescent="0.3">
      <c r="A87" s="820" t="s">
        <v>17</v>
      </c>
      <c r="B87" s="836" t="s">
        <v>1159</v>
      </c>
      <c r="C87" s="837" t="s">
        <v>1611</v>
      </c>
      <c r="D87" s="821" t="s">
        <v>874</v>
      </c>
      <c r="E87" s="838" t="s">
        <v>1829</v>
      </c>
      <c r="F87" s="846" t="s">
        <v>1839</v>
      </c>
      <c r="G87" s="847" t="s">
        <v>1828</v>
      </c>
      <c r="H87" s="841" t="s">
        <v>1612</v>
      </c>
      <c r="I87" s="848" t="s">
        <v>510</v>
      </c>
      <c r="J87" s="849" t="s">
        <v>1615</v>
      </c>
      <c r="K87" s="824" t="s">
        <v>19</v>
      </c>
      <c r="L87" s="848" t="s">
        <v>31</v>
      </c>
      <c r="M87" s="843" t="s">
        <v>1241</v>
      </c>
      <c r="N87" s="844">
        <v>1</v>
      </c>
      <c r="O87" s="825"/>
      <c r="P87" s="845" t="s">
        <v>31</v>
      </c>
      <c r="Q87" s="845" t="s">
        <v>19</v>
      </c>
      <c r="R87" s="640" t="s">
        <v>19</v>
      </c>
      <c r="S87" s="640" t="s">
        <v>19</v>
      </c>
      <c r="T87" s="638"/>
    </row>
    <row r="88" spans="1:20" ht="26.4" x14ac:dyDescent="0.3">
      <c r="A88" s="820" t="s">
        <v>17</v>
      </c>
      <c r="B88" s="836" t="s">
        <v>1159</v>
      </c>
      <c r="C88" s="837" t="s">
        <v>1611</v>
      </c>
      <c r="D88" s="821" t="s">
        <v>874</v>
      </c>
      <c r="E88" s="838" t="s">
        <v>1829</v>
      </c>
      <c r="F88" s="846" t="s">
        <v>1839</v>
      </c>
      <c r="G88" s="847" t="s">
        <v>1835</v>
      </c>
      <c r="H88" s="841" t="s">
        <v>1612</v>
      </c>
      <c r="I88" s="848" t="s">
        <v>31</v>
      </c>
      <c r="J88" s="849" t="s">
        <v>1615</v>
      </c>
      <c r="K88" s="824" t="s">
        <v>19</v>
      </c>
      <c r="L88" s="848" t="s">
        <v>27</v>
      </c>
      <c r="M88" s="843" t="s">
        <v>1241</v>
      </c>
      <c r="N88" s="844" t="s">
        <v>19</v>
      </c>
      <c r="O88" s="825"/>
      <c r="P88" s="845" t="s">
        <v>31</v>
      </c>
      <c r="Q88" s="845" t="s">
        <v>19</v>
      </c>
      <c r="R88" s="640" t="s">
        <v>19</v>
      </c>
      <c r="S88" s="640" t="s">
        <v>19</v>
      </c>
      <c r="T88" s="638"/>
    </row>
    <row r="89" spans="1:20" ht="26.4" x14ac:dyDescent="0.3">
      <c r="A89" s="820" t="s">
        <v>17</v>
      </c>
      <c r="B89" s="836" t="s">
        <v>1159</v>
      </c>
      <c r="C89" s="837" t="s">
        <v>1611</v>
      </c>
      <c r="D89" s="821" t="s">
        <v>874</v>
      </c>
      <c r="E89" s="838" t="s">
        <v>1829</v>
      </c>
      <c r="F89" s="846" t="s">
        <v>1839</v>
      </c>
      <c r="G89" s="847" t="s">
        <v>1836</v>
      </c>
      <c r="H89" s="841" t="s">
        <v>1612</v>
      </c>
      <c r="I89" s="848" t="s">
        <v>31</v>
      </c>
      <c r="J89" s="849" t="s">
        <v>1615</v>
      </c>
      <c r="K89" s="824" t="s">
        <v>19</v>
      </c>
      <c r="L89" s="848" t="s">
        <v>27</v>
      </c>
      <c r="M89" s="843" t="s">
        <v>1241</v>
      </c>
      <c r="N89" s="844" t="s">
        <v>19</v>
      </c>
      <c r="O89" s="825"/>
      <c r="P89" s="845" t="s">
        <v>31</v>
      </c>
      <c r="Q89" s="845" t="s">
        <v>19</v>
      </c>
      <c r="R89" s="640" t="s">
        <v>19</v>
      </c>
      <c r="S89" s="640" t="s">
        <v>19</v>
      </c>
      <c r="T89" s="638"/>
    </row>
    <row r="90" spans="1:20" ht="26.4" x14ac:dyDescent="0.3">
      <c r="A90" s="820" t="s">
        <v>17</v>
      </c>
      <c r="B90" s="836" t="s">
        <v>1159</v>
      </c>
      <c r="C90" s="837" t="s">
        <v>1611</v>
      </c>
      <c r="D90" s="821" t="s">
        <v>874</v>
      </c>
      <c r="E90" s="838" t="s">
        <v>1829</v>
      </c>
      <c r="F90" s="846" t="s">
        <v>1839</v>
      </c>
      <c r="G90" s="847" t="s">
        <v>1837</v>
      </c>
      <c r="H90" s="841" t="s">
        <v>1612</v>
      </c>
      <c r="I90" s="848" t="s">
        <v>31</v>
      </c>
      <c r="J90" s="849" t="s">
        <v>1615</v>
      </c>
      <c r="K90" s="824" t="s">
        <v>19</v>
      </c>
      <c r="L90" s="848" t="s">
        <v>27</v>
      </c>
      <c r="M90" s="843" t="s">
        <v>1241</v>
      </c>
      <c r="N90" s="844" t="s">
        <v>19</v>
      </c>
      <c r="O90" s="825"/>
      <c r="P90" s="845" t="s">
        <v>31</v>
      </c>
      <c r="Q90" s="845" t="s">
        <v>19</v>
      </c>
      <c r="R90" s="640" t="s">
        <v>19</v>
      </c>
      <c r="S90" s="640" t="s">
        <v>19</v>
      </c>
      <c r="T90" s="638"/>
    </row>
    <row r="91" spans="1:20" ht="26.4" x14ac:dyDescent="0.3">
      <c r="A91" s="820" t="s">
        <v>17</v>
      </c>
      <c r="B91" s="836" t="s">
        <v>1159</v>
      </c>
      <c r="C91" s="837" t="s">
        <v>1611</v>
      </c>
      <c r="D91" s="821" t="s">
        <v>874</v>
      </c>
      <c r="E91" s="838" t="s">
        <v>1829</v>
      </c>
      <c r="F91" s="846" t="s">
        <v>1839</v>
      </c>
      <c r="G91" s="847" t="s">
        <v>1838</v>
      </c>
      <c r="H91" s="841" t="s">
        <v>1612</v>
      </c>
      <c r="I91" s="848" t="s">
        <v>31</v>
      </c>
      <c r="J91" s="849" t="s">
        <v>1615</v>
      </c>
      <c r="K91" s="824" t="s">
        <v>19</v>
      </c>
      <c r="L91" s="848" t="s">
        <v>27</v>
      </c>
      <c r="M91" s="843" t="s">
        <v>1241</v>
      </c>
      <c r="N91" s="844" t="s">
        <v>19</v>
      </c>
      <c r="O91" s="825"/>
      <c r="P91" s="845" t="s">
        <v>31</v>
      </c>
      <c r="Q91" s="845" t="s">
        <v>19</v>
      </c>
      <c r="R91" s="640" t="s">
        <v>19</v>
      </c>
      <c r="S91" s="640" t="s">
        <v>19</v>
      </c>
      <c r="T91" s="638"/>
    </row>
    <row r="92" spans="1:20" ht="26.4" x14ac:dyDescent="0.3">
      <c r="A92" s="820" t="s">
        <v>17</v>
      </c>
      <c r="B92" s="836" t="s">
        <v>1159</v>
      </c>
      <c r="C92" s="837" t="s">
        <v>1611</v>
      </c>
      <c r="D92" s="821" t="s">
        <v>1438</v>
      </c>
      <c r="E92" s="838" t="s">
        <v>1844</v>
      </c>
      <c r="F92" s="846" t="s">
        <v>1827</v>
      </c>
      <c r="G92" s="847" t="s">
        <v>1828</v>
      </c>
      <c r="H92" s="841" t="s">
        <v>1612</v>
      </c>
      <c r="I92" s="848" t="s">
        <v>510</v>
      </c>
      <c r="J92" s="849" t="s">
        <v>1613</v>
      </c>
      <c r="K92" s="824">
        <v>1</v>
      </c>
      <c r="L92" s="848" t="s">
        <v>27</v>
      </c>
      <c r="M92" s="843" t="s">
        <v>1241</v>
      </c>
      <c r="N92" s="844" t="s">
        <v>19</v>
      </c>
      <c r="O92" s="826"/>
      <c r="P92" s="845" t="s">
        <v>510</v>
      </c>
      <c r="Q92" s="845" t="s">
        <v>19</v>
      </c>
      <c r="R92" s="639">
        <v>1</v>
      </c>
      <c r="S92" s="639">
        <v>1</v>
      </c>
      <c r="T92" s="638"/>
    </row>
    <row r="93" spans="1:20" ht="26.4" x14ac:dyDescent="0.3">
      <c r="A93" s="820" t="s">
        <v>17</v>
      </c>
      <c r="B93" s="836" t="s">
        <v>1159</v>
      </c>
      <c r="C93" s="837" t="s">
        <v>1611</v>
      </c>
      <c r="D93" s="821" t="s">
        <v>1438</v>
      </c>
      <c r="E93" s="838" t="s">
        <v>1844</v>
      </c>
      <c r="F93" s="846" t="s">
        <v>1827</v>
      </c>
      <c r="G93" s="847" t="s">
        <v>1835</v>
      </c>
      <c r="H93" s="841" t="s">
        <v>1612</v>
      </c>
      <c r="I93" s="848" t="s">
        <v>31</v>
      </c>
      <c r="J93" s="849" t="s">
        <v>1613</v>
      </c>
      <c r="K93" s="824">
        <v>1</v>
      </c>
      <c r="L93" s="848" t="s">
        <v>27</v>
      </c>
      <c r="M93" s="843" t="s">
        <v>1241</v>
      </c>
      <c r="N93" s="844" t="s">
        <v>19</v>
      </c>
      <c r="O93" s="825"/>
      <c r="P93" s="845" t="s">
        <v>510</v>
      </c>
      <c r="Q93" s="845" t="s">
        <v>19</v>
      </c>
      <c r="R93" s="639" t="s">
        <v>19</v>
      </c>
      <c r="S93" s="639" t="s">
        <v>19</v>
      </c>
      <c r="T93" s="638"/>
    </row>
    <row r="94" spans="1:20" ht="26.4" x14ac:dyDescent="0.3">
      <c r="A94" s="820" t="s">
        <v>17</v>
      </c>
      <c r="B94" s="836" t="s">
        <v>1159</v>
      </c>
      <c r="C94" s="837" t="s">
        <v>1611</v>
      </c>
      <c r="D94" s="821" t="s">
        <v>1438</v>
      </c>
      <c r="E94" s="838" t="s">
        <v>1844</v>
      </c>
      <c r="F94" s="846" t="s">
        <v>1827</v>
      </c>
      <c r="G94" s="847" t="s">
        <v>1836</v>
      </c>
      <c r="H94" s="841" t="s">
        <v>1612</v>
      </c>
      <c r="I94" s="848" t="s">
        <v>31</v>
      </c>
      <c r="J94" s="849" t="s">
        <v>1613</v>
      </c>
      <c r="K94" s="824">
        <v>1</v>
      </c>
      <c r="L94" s="848" t="s">
        <v>27</v>
      </c>
      <c r="M94" s="843" t="s">
        <v>1241</v>
      </c>
      <c r="N94" s="844" t="s">
        <v>19</v>
      </c>
      <c r="O94" s="825"/>
      <c r="P94" s="845" t="s">
        <v>510</v>
      </c>
      <c r="Q94" s="845" t="s">
        <v>19</v>
      </c>
      <c r="R94" s="639">
        <v>1</v>
      </c>
      <c r="S94" s="639">
        <v>1</v>
      </c>
      <c r="T94" s="638"/>
    </row>
    <row r="95" spans="1:20" ht="26.4" x14ac:dyDescent="0.3">
      <c r="A95" s="820" t="s">
        <v>17</v>
      </c>
      <c r="B95" s="836" t="s">
        <v>1159</v>
      </c>
      <c r="C95" s="837" t="s">
        <v>1611</v>
      </c>
      <c r="D95" s="821" t="s">
        <v>1438</v>
      </c>
      <c r="E95" s="838" t="s">
        <v>1844</v>
      </c>
      <c r="F95" s="846" t="s">
        <v>1830</v>
      </c>
      <c r="G95" s="847" t="s">
        <v>1828</v>
      </c>
      <c r="H95" s="841" t="s">
        <v>1612</v>
      </c>
      <c r="I95" s="848" t="s">
        <v>510</v>
      </c>
      <c r="J95" s="849" t="s">
        <v>1613</v>
      </c>
      <c r="K95" s="824">
        <v>1</v>
      </c>
      <c r="L95" s="848" t="s">
        <v>27</v>
      </c>
      <c r="M95" s="843" t="s">
        <v>1241</v>
      </c>
      <c r="N95" s="844" t="s">
        <v>19</v>
      </c>
      <c r="O95" s="827"/>
      <c r="P95" s="845" t="s">
        <v>510</v>
      </c>
      <c r="Q95" s="845" t="s">
        <v>19</v>
      </c>
      <c r="R95" s="639">
        <v>1</v>
      </c>
      <c r="S95" s="639">
        <v>1</v>
      </c>
      <c r="T95" s="638"/>
    </row>
    <row r="96" spans="1:20" ht="26.4" x14ac:dyDescent="0.3">
      <c r="A96" s="820" t="s">
        <v>17</v>
      </c>
      <c r="B96" s="836" t="s">
        <v>1159</v>
      </c>
      <c r="C96" s="837" t="s">
        <v>1611</v>
      </c>
      <c r="D96" s="821" t="s">
        <v>1438</v>
      </c>
      <c r="E96" s="838" t="s">
        <v>1844</v>
      </c>
      <c r="F96" s="846" t="s">
        <v>1830</v>
      </c>
      <c r="G96" s="847" t="s">
        <v>1835</v>
      </c>
      <c r="H96" s="841" t="s">
        <v>1612</v>
      </c>
      <c r="I96" s="848" t="s">
        <v>31</v>
      </c>
      <c r="J96" s="849" t="s">
        <v>1613</v>
      </c>
      <c r="K96" s="824">
        <v>1</v>
      </c>
      <c r="L96" s="848" t="s">
        <v>27</v>
      </c>
      <c r="M96" s="843" t="s">
        <v>1241</v>
      </c>
      <c r="N96" s="844" t="s">
        <v>19</v>
      </c>
      <c r="O96" s="825"/>
      <c r="P96" s="845" t="s">
        <v>510</v>
      </c>
      <c r="Q96" s="845" t="s">
        <v>19</v>
      </c>
      <c r="R96" s="640" t="s">
        <v>19</v>
      </c>
      <c r="S96" s="640" t="s">
        <v>19</v>
      </c>
      <c r="T96" s="638"/>
    </row>
    <row r="97" spans="1:20" ht="26.4" x14ac:dyDescent="0.3">
      <c r="A97" s="820" t="s">
        <v>17</v>
      </c>
      <c r="B97" s="836" t="s">
        <v>1159</v>
      </c>
      <c r="C97" s="837" t="s">
        <v>1611</v>
      </c>
      <c r="D97" s="821" t="s">
        <v>1438</v>
      </c>
      <c r="E97" s="838" t="s">
        <v>1844</v>
      </c>
      <c r="F97" s="846" t="s">
        <v>1830</v>
      </c>
      <c r="G97" s="847" t="s">
        <v>1836</v>
      </c>
      <c r="H97" s="841" t="s">
        <v>1612</v>
      </c>
      <c r="I97" s="848" t="s">
        <v>31</v>
      </c>
      <c r="J97" s="849" t="s">
        <v>1613</v>
      </c>
      <c r="K97" s="824">
        <v>1</v>
      </c>
      <c r="L97" s="848" t="s">
        <v>27</v>
      </c>
      <c r="M97" s="843" t="s">
        <v>1241</v>
      </c>
      <c r="N97" s="844" t="s">
        <v>19</v>
      </c>
      <c r="O97" s="825"/>
      <c r="P97" s="845" t="s">
        <v>31</v>
      </c>
      <c r="Q97" s="845" t="s">
        <v>19</v>
      </c>
      <c r="R97" s="640" t="s">
        <v>19</v>
      </c>
      <c r="S97" s="640" t="s">
        <v>19</v>
      </c>
      <c r="T97" s="638"/>
    </row>
    <row r="98" spans="1:20" ht="26.4" x14ac:dyDescent="0.3">
      <c r="A98" s="820" t="s">
        <v>17</v>
      </c>
      <c r="B98" s="836" t="s">
        <v>1159</v>
      </c>
      <c r="C98" s="837" t="s">
        <v>1611</v>
      </c>
      <c r="D98" s="821" t="s">
        <v>1438</v>
      </c>
      <c r="E98" s="838" t="s">
        <v>1844</v>
      </c>
      <c r="F98" s="846" t="s">
        <v>1830</v>
      </c>
      <c r="G98" s="847" t="s">
        <v>1837</v>
      </c>
      <c r="H98" s="841" t="s">
        <v>1612</v>
      </c>
      <c r="I98" s="848" t="s">
        <v>31</v>
      </c>
      <c r="J98" s="849" t="s">
        <v>1613</v>
      </c>
      <c r="K98" s="824">
        <v>1</v>
      </c>
      <c r="L98" s="848" t="s">
        <v>27</v>
      </c>
      <c r="M98" s="843" t="s">
        <v>1241</v>
      </c>
      <c r="N98" s="844" t="s">
        <v>19</v>
      </c>
      <c r="O98" s="825"/>
      <c r="P98" s="845" t="s">
        <v>31</v>
      </c>
      <c r="Q98" s="845" t="s">
        <v>19</v>
      </c>
      <c r="R98" s="640" t="s">
        <v>19</v>
      </c>
      <c r="S98" s="640" t="s">
        <v>19</v>
      </c>
      <c r="T98" s="638"/>
    </row>
    <row r="99" spans="1:20" ht="26.4" x14ac:dyDescent="0.3">
      <c r="A99" s="820" t="s">
        <v>17</v>
      </c>
      <c r="B99" s="836" t="s">
        <v>1159</v>
      </c>
      <c r="C99" s="837" t="s">
        <v>1611</v>
      </c>
      <c r="D99" s="821" t="s">
        <v>1438</v>
      </c>
      <c r="E99" s="838" t="s">
        <v>1844</v>
      </c>
      <c r="F99" s="846" t="s">
        <v>1830</v>
      </c>
      <c r="G99" s="847" t="s">
        <v>1838</v>
      </c>
      <c r="H99" s="841" t="s">
        <v>1612</v>
      </c>
      <c r="I99" s="848" t="s">
        <v>31</v>
      </c>
      <c r="J99" s="849" t="s">
        <v>1613</v>
      </c>
      <c r="K99" s="824">
        <v>1</v>
      </c>
      <c r="L99" s="848" t="s">
        <v>27</v>
      </c>
      <c r="M99" s="843" t="s">
        <v>1241</v>
      </c>
      <c r="N99" s="844" t="s">
        <v>19</v>
      </c>
      <c r="O99" s="825"/>
      <c r="P99" s="845" t="s">
        <v>31</v>
      </c>
      <c r="Q99" s="845" t="s">
        <v>19</v>
      </c>
      <c r="R99" s="640" t="s">
        <v>19</v>
      </c>
      <c r="S99" s="640" t="s">
        <v>19</v>
      </c>
      <c r="T99" s="638"/>
    </row>
    <row r="100" spans="1:20" ht="26.4" x14ac:dyDescent="0.3">
      <c r="A100" s="820" t="s">
        <v>17</v>
      </c>
      <c r="B100" s="836" t="s">
        <v>1159</v>
      </c>
      <c r="C100" s="837" t="s">
        <v>1611</v>
      </c>
      <c r="D100" s="821" t="s">
        <v>1438</v>
      </c>
      <c r="E100" s="838" t="s">
        <v>1844</v>
      </c>
      <c r="F100" s="846" t="s">
        <v>1831</v>
      </c>
      <c r="G100" s="847" t="s">
        <v>1828</v>
      </c>
      <c r="H100" s="841" t="s">
        <v>1612</v>
      </c>
      <c r="I100" s="848" t="s">
        <v>510</v>
      </c>
      <c r="J100" s="849" t="s">
        <v>1613</v>
      </c>
      <c r="K100" s="824">
        <v>1</v>
      </c>
      <c r="L100" s="848" t="s">
        <v>27</v>
      </c>
      <c r="M100" s="843" t="s">
        <v>1241</v>
      </c>
      <c r="N100" s="844" t="s">
        <v>19</v>
      </c>
      <c r="O100" s="827"/>
      <c r="P100" s="845" t="s">
        <v>31</v>
      </c>
      <c r="Q100" s="845" t="s">
        <v>19</v>
      </c>
      <c r="R100" s="640" t="s">
        <v>19</v>
      </c>
      <c r="S100" s="640" t="s">
        <v>19</v>
      </c>
      <c r="T100" s="638"/>
    </row>
    <row r="101" spans="1:20" ht="26.4" x14ac:dyDescent="0.3">
      <c r="A101" s="820" t="s">
        <v>17</v>
      </c>
      <c r="B101" s="836" t="s">
        <v>1159</v>
      </c>
      <c r="C101" s="837" t="s">
        <v>1611</v>
      </c>
      <c r="D101" s="821" t="s">
        <v>1438</v>
      </c>
      <c r="E101" s="838" t="s">
        <v>1844</v>
      </c>
      <c r="F101" s="846" t="s">
        <v>1831</v>
      </c>
      <c r="G101" s="847" t="s">
        <v>1835</v>
      </c>
      <c r="H101" s="841" t="s">
        <v>1612</v>
      </c>
      <c r="I101" s="848" t="s">
        <v>31</v>
      </c>
      <c r="J101" s="849" t="s">
        <v>1613</v>
      </c>
      <c r="K101" s="824">
        <v>1</v>
      </c>
      <c r="L101" s="848" t="s">
        <v>27</v>
      </c>
      <c r="M101" s="843" t="s">
        <v>1241</v>
      </c>
      <c r="N101" s="844" t="s">
        <v>19</v>
      </c>
      <c r="O101" s="825"/>
      <c r="P101" s="845" t="s">
        <v>31</v>
      </c>
      <c r="Q101" s="845" t="s">
        <v>19</v>
      </c>
      <c r="R101" s="640" t="s">
        <v>19</v>
      </c>
      <c r="S101" s="640" t="s">
        <v>19</v>
      </c>
      <c r="T101" s="638"/>
    </row>
    <row r="102" spans="1:20" ht="26.4" x14ac:dyDescent="0.3">
      <c r="A102" s="820" t="s">
        <v>17</v>
      </c>
      <c r="B102" s="836" t="s">
        <v>1159</v>
      </c>
      <c r="C102" s="837" t="s">
        <v>1611</v>
      </c>
      <c r="D102" s="821" t="s">
        <v>1438</v>
      </c>
      <c r="E102" s="838" t="s">
        <v>1844</v>
      </c>
      <c r="F102" s="846" t="s">
        <v>1831</v>
      </c>
      <c r="G102" s="847" t="s">
        <v>1836</v>
      </c>
      <c r="H102" s="841" t="s">
        <v>1612</v>
      </c>
      <c r="I102" s="848" t="s">
        <v>31</v>
      </c>
      <c r="J102" s="849" t="s">
        <v>1613</v>
      </c>
      <c r="K102" s="824">
        <v>1</v>
      </c>
      <c r="L102" s="848" t="s">
        <v>27</v>
      </c>
      <c r="M102" s="843" t="s">
        <v>1241</v>
      </c>
      <c r="N102" s="844" t="s">
        <v>19</v>
      </c>
      <c r="O102" s="825"/>
      <c r="P102" s="845" t="s">
        <v>31</v>
      </c>
      <c r="Q102" s="845" t="s">
        <v>19</v>
      </c>
      <c r="R102" s="640" t="s">
        <v>19</v>
      </c>
      <c r="S102" s="640" t="s">
        <v>19</v>
      </c>
      <c r="T102" s="638"/>
    </row>
    <row r="103" spans="1:20" ht="26.4" x14ac:dyDescent="0.3">
      <c r="A103" s="820" t="s">
        <v>17</v>
      </c>
      <c r="B103" s="836" t="s">
        <v>1159</v>
      </c>
      <c r="C103" s="837" t="s">
        <v>1611</v>
      </c>
      <c r="D103" s="821" t="s">
        <v>1438</v>
      </c>
      <c r="E103" s="838" t="s">
        <v>1844</v>
      </c>
      <c r="F103" s="846" t="s">
        <v>1832</v>
      </c>
      <c r="G103" s="847" t="s">
        <v>1828</v>
      </c>
      <c r="H103" s="841" t="s">
        <v>1612</v>
      </c>
      <c r="I103" s="848" t="s">
        <v>510</v>
      </c>
      <c r="J103" s="849" t="s">
        <v>1613</v>
      </c>
      <c r="K103" s="824">
        <v>1</v>
      </c>
      <c r="L103" s="848" t="s">
        <v>27</v>
      </c>
      <c r="M103" s="843" t="s">
        <v>1241</v>
      </c>
      <c r="N103" s="844" t="s">
        <v>19</v>
      </c>
      <c r="O103" s="827"/>
      <c r="P103" s="845" t="s">
        <v>31</v>
      </c>
      <c r="Q103" s="845" t="s">
        <v>19</v>
      </c>
      <c r="R103" s="640" t="s">
        <v>19</v>
      </c>
      <c r="S103" s="640" t="s">
        <v>19</v>
      </c>
      <c r="T103" s="638"/>
    </row>
    <row r="104" spans="1:20" ht="26.4" x14ac:dyDescent="0.3">
      <c r="A104" s="820" t="s">
        <v>17</v>
      </c>
      <c r="B104" s="836" t="s">
        <v>1159</v>
      </c>
      <c r="C104" s="837" t="s">
        <v>1611</v>
      </c>
      <c r="D104" s="821" t="s">
        <v>1438</v>
      </c>
      <c r="E104" s="838" t="s">
        <v>1844</v>
      </c>
      <c r="F104" s="846" t="s">
        <v>1832</v>
      </c>
      <c r="G104" s="847" t="s">
        <v>1835</v>
      </c>
      <c r="H104" s="841" t="s">
        <v>1612</v>
      </c>
      <c r="I104" s="848" t="s">
        <v>31</v>
      </c>
      <c r="J104" s="849" t="s">
        <v>1613</v>
      </c>
      <c r="K104" s="824">
        <v>1</v>
      </c>
      <c r="L104" s="848" t="s">
        <v>27</v>
      </c>
      <c r="M104" s="843" t="s">
        <v>1241</v>
      </c>
      <c r="N104" s="844" t="s">
        <v>19</v>
      </c>
      <c r="O104" s="825"/>
      <c r="P104" s="845" t="s">
        <v>31</v>
      </c>
      <c r="Q104" s="845" t="s">
        <v>19</v>
      </c>
      <c r="R104" s="640" t="s">
        <v>19</v>
      </c>
      <c r="S104" s="640" t="s">
        <v>19</v>
      </c>
      <c r="T104" s="638"/>
    </row>
    <row r="105" spans="1:20" ht="26.4" x14ac:dyDescent="0.3">
      <c r="A105" s="820" t="s">
        <v>17</v>
      </c>
      <c r="B105" s="836" t="s">
        <v>1159</v>
      </c>
      <c r="C105" s="837" t="s">
        <v>1611</v>
      </c>
      <c r="D105" s="821" t="s">
        <v>1438</v>
      </c>
      <c r="E105" s="838" t="s">
        <v>1844</v>
      </c>
      <c r="F105" s="846" t="s">
        <v>1832</v>
      </c>
      <c r="G105" s="847" t="s">
        <v>1836</v>
      </c>
      <c r="H105" s="841" t="s">
        <v>1612</v>
      </c>
      <c r="I105" s="848" t="s">
        <v>31</v>
      </c>
      <c r="J105" s="849" t="s">
        <v>1613</v>
      </c>
      <c r="K105" s="824">
        <v>1</v>
      </c>
      <c r="L105" s="848" t="s">
        <v>27</v>
      </c>
      <c r="M105" s="843" t="s">
        <v>1241</v>
      </c>
      <c r="N105" s="844" t="s">
        <v>19</v>
      </c>
      <c r="O105" s="825"/>
      <c r="P105" s="845" t="s">
        <v>31</v>
      </c>
      <c r="Q105" s="845" t="s">
        <v>19</v>
      </c>
      <c r="R105" s="640" t="s">
        <v>19</v>
      </c>
      <c r="S105" s="640" t="s">
        <v>19</v>
      </c>
      <c r="T105" s="638"/>
    </row>
    <row r="106" spans="1:20" ht="26.4" x14ac:dyDescent="0.3">
      <c r="A106" s="820" t="s">
        <v>17</v>
      </c>
      <c r="B106" s="836" t="s">
        <v>1159</v>
      </c>
      <c r="C106" s="837" t="s">
        <v>1611</v>
      </c>
      <c r="D106" s="821" t="s">
        <v>1438</v>
      </c>
      <c r="E106" s="838" t="s">
        <v>1844</v>
      </c>
      <c r="F106" s="846" t="s">
        <v>1839</v>
      </c>
      <c r="G106" s="847" t="s">
        <v>1828</v>
      </c>
      <c r="H106" s="841" t="s">
        <v>1612</v>
      </c>
      <c r="I106" s="848" t="s">
        <v>510</v>
      </c>
      <c r="J106" s="849" t="s">
        <v>1613</v>
      </c>
      <c r="K106" s="824">
        <v>1</v>
      </c>
      <c r="L106" s="848" t="s">
        <v>27</v>
      </c>
      <c r="M106" s="843" t="s">
        <v>1241</v>
      </c>
      <c r="N106" s="844" t="s">
        <v>19</v>
      </c>
      <c r="O106" s="825"/>
      <c r="P106" s="845" t="s">
        <v>31</v>
      </c>
      <c r="Q106" s="845" t="s">
        <v>19</v>
      </c>
      <c r="R106" s="640" t="s">
        <v>19</v>
      </c>
      <c r="S106" s="640" t="s">
        <v>19</v>
      </c>
      <c r="T106" s="638"/>
    </row>
    <row r="107" spans="1:20" ht="26.4" x14ac:dyDescent="0.3">
      <c r="A107" s="820" t="s">
        <v>17</v>
      </c>
      <c r="B107" s="836" t="s">
        <v>1159</v>
      </c>
      <c r="C107" s="837" t="s">
        <v>1611</v>
      </c>
      <c r="D107" s="821" t="s">
        <v>1438</v>
      </c>
      <c r="E107" s="838" t="s">
        <v>1844</v>
      </c>
      <c r="F107" s="846" t="s">
        <v>1839</v>
      </c>
      <c r="G107" s="847" t="s">
        <v>1835</v>
      </c>
      <c r="H107" s="841" t="s">
        <v>1612</v>
      </c>
      <c r="I107" s="848" t="s">
        <v>31</v>
      </c>
      <c r="J107" s="849" t="s">
        <v>1613</v>
      </c>
      <c r="K107" s="824">
        <v>1</v>
      </c>
      <c r="L107" s="848" t="s">
        <v>27</v>
      </c>
      <c r="M107" s="843" t="s">
        <v>1241</v>
      </c>
      <c r="N107" s="844" t="s">
        <v>19</v>
      </c>
      <c r="O107" s="825"/>
      <c r="P107" s="845" t="s">
        <v>31</v>
      </c>
      <c r="Q107" s="845" t="s">
        <v>19</v>
      </c>
      <c r="R107" s="640" t="s">
        <v>19</v>
      </c>
      <c r="S107" s="640" t="s">
        <v>19</v>
      </c>
      <c r="T107" s="638"/>
    </row>
    <row r="108" spans="1:20" ht="26.4" x14ac:dyDescent="0.3">
      <c r="A108" s="820" t="s">
        <v>17</v>
      </c>
      <c r="B108" s="836" t="s">
        <v>1159</v>
      </c>
      <c r="C108" s="837" t="s">
        <v>1611</v>
      </c>
      <c r="D108" s="821" t="s">
        <v>1438</v>
      </c>
      <c r="E108" s="838" t="s">
        <v>1844</v>
      </c>
      <c r="F108" s="846" t="s">
        <v>1839</v>
      </c>
      <c r="G108" s="847" t="s">
        <v>1836</v>
      </c>
      <c r="H108" s="841" t="s">
        <v>1612</v>
      </c>
      <c r="I108" s="848" t="s">
        <v>31</v>
      </c>
      <c r="J108" s="849" t="s">
        <v>1613</v>
      </c>
      <c r="K108" s="824">
        <v>1</v>
      </c>
      <c r="L108" s="848" t="s">
        <v>27</v>
      </c>
      <c r="M108" s="843" t="s">
        <v>1241</v>
      </c>
      <c r="N108" s="844" t="s">
        <v>19</v>
      </c>
      <c r="O108" s="825"/>
      <c r="P108" s="845" t="s">
        <v>31</v>
      </c>
      <c r="Q108" s="845" t="s">
        <v>19</v>
      </c>
      <c r="R108" s="640" t="s">
        <v>19</v>
      </c>
      <c r="S108" s="640" t="s">
        <v>19</v>
      </c>
      <c r="T108" s="638"/>
    </row>
    <row r="109" spans="1:20" ht="26.4" x14ac:dyDescent="0.3">
      <c r="A109" s="820" t="s">
        <v>17</v>
      </c>
      <c r="B109" s="836" t="s">
        <v>1159</v>
      </c>
      <c r="C109" s="837" t="s">
        <v>1611</v>
      </c>
      <c r="D109" s="821" t="s">
        <v>1438</v>
      </c>
      <c r="E109" s="838" t="s">
        <v>1844</v>
      </c>
      <c r="F109" s="846" t="s">
        <v>1839</v>
      </c>
      <c r="G109" s="847" t="s">
        <v>1837</v>
      </c>
      <c r="H109" s="841" t="s">
        <v>1612</v>
      </c>
      <c r="I109" s="848" t="s">
        <v>31</v>
      </c>
      <c r="J109" s="849" t="s">
        <v>1613</v>
      </c>
      <c r="K109" s="824">
        <v>1</v>
      </c>
      <c r="L109" s="848" t="s">
        <v>27</v>
      </c>
      <c r="M109" s="843" t="s">
        <v>1241</v>
      </c>
      <c r="N109" s="844" t="s">
        <v>19</v>
      </c>
      <c r="O109" s="825"/>
      <c r="P109" s="845" t="s">
        <v>31</v>
      </c>
      <c r="Q109" s="845" t="s">
        <v>19</v>
      </c>
      <c r="R109" s="640" t="s">
        <v>19</v>
      </c>
      <c r="S109" s="640" t="s">
        <v>19</v>
      </c>
      <c r="T109" s="638"/>
    </row>
    <row r="110" spans="1:20" ht="26.4" x14ac:dyDescent="0.3">
      <c r="A110" s="820" t="s">
        <v>17</v>
      </c>
      <c r="B110" s="836" t="s">
        <v>1159</v>
      </c>
      <c r="C110" s="837" t="s">
        <v>1611</v>
      </c>
      <c r="D110" s="821" t="s">
        <v>1438</v>
      </c>
      <c r="E110" s="838" t="s">
        <v>1844</v>
      </c>
      <c r="F110" s="846" t="s">
        <v>1839</v>
      </c>
      <c r="G110" s="847" t="s">
        <v>1838</v>
      </c>
      <c r="H110" s="841" t="s">
        <v>1612</v>
      </c>
      <c r="I110" s="848" t="s">
        <v>31</v>
      </c>
      <c r="J110" s="849" t="s">
        <v>1613</v>
      </c>
      <c r="K110" s="824">
        <v>1</v>
      </c>
      <c r="L110" s="848" t="s">
        <v>27</v>
      </c>
      <c r="M110" s="843" t="s">
        <v>1241</v>
      </c>
      <c r="N110" s="844" t="s">
        <v>19</v>
      </c>
      <c r="O110" s="825"/>
      <c r="P110" s="845" t="s">
        <v>31</v>
      </c>
      <c r="Q110" s="845" t="s">
        <v>19</v>
      </c>
      <c r="R110" s="640" t="s">
        <v>19</v>
      </c>
      <c r="S110" s="640" t="s">
        <v>19</v>
      </c>
      <c r="T110" s="638"/>
    </row>
    <row r="111" spans="1:20" ht="26.4" x14ac:dyDescent="0.3">
      <c r="A111" s="820" t="s">
        <v>17</v>
      </c>
      <c r="B111" s="836" t="s">
        <v>1159</v>
      </c>
      <c r="C111" s="837" t="s">
        <v>1611</v>
      </c>
      <c r="D111" s="821" t="s">
        <v>1438</v>
      </c>
      <c r="E111" s="838" t="s">
        <v>1844</v>
      </c>
      <c r="F111" s="846" t="s">
        <v>1840</v>
      </c>
      <c r="G111" s="847" t="s">
        <v>1835</v>
      </c>
      <c r="H111" s="841" t="s">
        <v>1612</v>
      </c>
      <c r="I111" s="848" t="s">
        <v>31</v>
      </c>
      <c r="J111" s="849" t="s">
        <v>1613</v>
      </c>
      <c r="K111" s="824">
        <v>1</v>
      </c>
      <c r="L111" s="848" t="s">
        <v>27</v>
      </c>
      <c r="M111" s="843" t="s">
        <v>1241</v>
      </c>
      <c r="N111" s="844" t="s">
        <v>19</v>
      </c>
      <c r="O111" s="825"/>
      <c r="P111" s="845" t="s">
        <v>31</v>
      </c>
      <c r="Q111" s="845" t="s">
        <v>19</v>
      </c>
      <c r="R111" s="640" t="s">
        <v>19</v>
      </c>
      <c r="S111" s="640" t="s">
        <v>19</v>
      </c>
      <c r="T111" s="638"/>
    </row>
    <row r="112" spans="1:20" ht="26.4" x14ac:dyDescent="0.3">
      <c r="A112" s="820" t="s">
        <v>17</v>
      </c>
      <c r="B112" s="836" t="s">
        <v>1159</v>
      </c>
      <c r="C112" s="837" t="s">
        <v>1611</v>
      </c>
      <c r="D112" s="821" t="s">
        <v>1438</v>
      </c>
      <c r="E112" s="838" t="s">
        <v>1844</v>
      </c>
      <c r="F112" s="846" t="s">
        <v>1833</v>
      </c>
      <c r="G112" s="847" t="s">
        <v>1828</v>
      </c>
      <c r="H112" s="841" t="s">
        <v>1612</v>
      </c>
      <c r="I112" s="848" t="s">
        <v>510</v>
      </c>
      <c r="J112" s="849" t="s">
        <v>1613</v>
      </c>
      <c r="K112" s="824">
        <v>1</v>
      </c>
      <c r="L112" s="848" t="s">
        <v>27</v>
      </c>
      <c r="M112" s="843" t="s">
        <v>1241</v>
      </c>
      <c r="N112" s="844" t="s">
        <v>19</v>
      </c>
      <c r="O112" s="825"/>
      <c r="P112" s="845" t="s">
        <v>31</v>
      </c>
      <c r="Q112" s="845" t="s">
        <v>19</v>
      </c>
      <c r="R112" s="640" t="s">
        <v>19</v>
      </c>
      <c r="S112" s="640" t="s">
        <v>19</v>
      </c>
      <c r="T112" s="638"/>
    </row>
    <row r="113" spans="1:20" ht="26.4" x14ac:dyDescent="0.3">
      <c r="A113" s="820" t="s">
        <v>17</v>
      </c>
      <c r="B113" s="836" t="s">
        <v>1159</v>
      </c>
      <c r="C113" s="837" t="s">
        <v>1611</v>
      </c>
      <c r="D113" s="821" t="s">
        <v>1438</v>
      </c>
      <c r="E113" s="838" t="s">
        <v>1844</v>
      </c>
      <c r="F113" s="846" t="s">
        <v>1834</v>
      </c>
      <c r="G113" s="847" t="s">
        <v>1828</v>
      </c>
      <c r="H113" s="841" t="s">
        <v>1612</v>
      </c>
      <c r="I113" s="848" t="s">
        <v>510</v>
      </c>
      <c r="J113" s="849" t="s">
        <v>1613</v>
      </c>
      <c r="K113" s="824">
        <v>1</v>
      </c>
      <c r="L113" s="848" t="s">
        <v>27</v>
      </c>
      <c r="M113" s="843" t="s">
        <v>1241</v>
      </c>
      <c r="N113" s="844" t="s">
        <v>19</v>
      </c>
      <c r="O113" s="825"/>
      <c r="P113" s="845" t="s">
        <v>31</v>
      </c>
      <c r="Q113" s="845" t="s">
        <v>19</v>
      </c>
      <c r="R113" s="640" t="s">
        <v>19</v>
      </c>
      <c r="S113" s="640" t="s">
        <v>19</v>
      </c>
      <c r="T113" s="638"/>
    </row>
    <row r="114" spans="1:20" ht="26.4" x14ac:dyDescent="0.3">
      <c r="A114" s="820" t="s">
        <v>17</v>
      </c>
      <c r="B114" s="836" t="s">
        <v>1159</v>
      </c>
      <c r="C114" s="837" t="s">
        <v>1611</v>
      </c>
      <c r="D114" s="821" t="s">
        <v>1438</v>
      </c>
      <c r="E114" s="838" t="s">
        <v>1844</v>
      </c>
      <c r="F114" s="846" t="s">
        <v>1834</v>
      </c>
      <c r="G114" s="847" t="s">
        <v>1835</v>
      </c>
      <c r="H114" s="841" t="s">
        <v>1612</v>
      </c>
      <c r="I114" s="848" t="s">
        <v>31</v>
      </c>
      <c r="J114" s="849" t="s">
        <v>1613</v>
      </c>
      <c r="K114" s="824">
        <v>1</v>
      </c>
      <c r="L114" s="848" t="s">
        <v>27</v>
      </c>
      <c r="M114" s="843" t="s">
        <v>1241</v>
      </c>
      <c r="N114" s="844" t="s">
        <v>19</v>
      </c>
      <c r="O114" s="825"/>
      <c r="P114" s="845" t="s">
        <v>31</v>
      </c>
      <c r="Q114" s="845" t="s">
        <v>19</v>
      </c>
      <c r="R114" s="640" t="s">
        <v>19</v>
      </c>
      <c r="S114" s="640" t="s">
        <v>19</v>
      </c>
      <c r="T114" s="638"/>
    </row>
    <row r="115" spans="1:20" ht="26.4" x14ac:dyDescent="0.3">
      <c r="A115" s="820" t="s">
        <v>17</v>
      </c>
      <c r="B115" s="836" t="s">
        <v>1159</v>
      </c>
      <c r="C115" s="837" t="s">
        <v>1611</v>
      </c>
      <c r="D115" s="821" t="s">
        <v>1438</v>
      </c>
      <c r="E115" s="838" t="s">
        <v>1844</v>
      </c>
      <c r="F115" s="846" t="s">
        <v>1841</v>
      </c>
      <c r="G115" s="847" t="s">
        <v>1835</v>
      </c>
      <c r="H115" s="841" t="s">
        <v>1612</v>
      </c>
      <c r="I115" s="848" t="s">
        <v>31</v>
      </c>
      <c r="J115" s="849" t="s">
        <v>1613</v>
      </c>
      <c r="K115" s="824">
        <v>1</v>
      </c>
      <c r="L115" s="848" t="s">
        <v>27</v>
      </c>
      <c r="M115" s="843" t="s">
        <v>1241</v>
      </c>
      <c r="N115" s="844" t="s">
        <v>19</v>
      </c>
      <c r="O115" s="825"/>
      <c r="P115" s="845" t="s">
        <v>31</v>
      </c>
      <c r="Q115" s="845" t="s">
        <v>19</v>
      </c>
      <c r="R115" s="640" t="s">
        <v>19</v>
      </c>
      <c r="S115" s="640" t="s">
        <v>19</v>
      </c>
      <c r="T115" s="638"/>
    </row>
    <row r="116" spans="1:20" ht="26.4" x14ac:dyDescent="0.3">
      <c r="A116" s="820" t="s">
        <v>17</v>
      </c>
      <c r="B116" s="836" t="s">
        <v>1159</v>
      </c>
      <c r="C116" s="837" t="s">
        <v>1611</v>
      </c>
      <c r="D116" s="821" t="s">
        <v>1438</v>
      </c>
      <c r="E116" s="838" t="s">
        <v>1844</v>
      </c>
      <c r="F116" s="846" t="s">
        <v>1841</v>
      </c>
      <c r="G116" s="847" t="s">
        <v>1836</v>
      </c>
      <c r="H116" s="841" t="s">
        <v>1612</v>
      </c>
      <c r="I116" s="848" t="s">
        <v>31</v>
      </c>
      <c r="J116" s="849" t="s">
        <v>1613</v>
      </c>
      <c r="K116" s="824">
        <v>1</v>
      </c>
      <c r="L116" s="848" t="s">
        <v>27</v>
      </c>
      <c r="M116" s="843" t="s">
        <v>1241</v>
      </c>
      <c r="N116" s="844" t="s">
        <v>19</v>
      </c>
      <c r="O116" s="825"/>
      <c r="P116" s="845" t="s">
        <v>31</v>
      </c>
      <c r="Q116" s="845" t="s">
        <v>19</v>
      </c>
      <c r="R116" s="640" t="s">
        <v>19</v>
      </c>
      <c r="S116" s="640" t="s">
        <v>19</v>
      </c>
      <c r="T116" s="638"/>
    </row>
    <row r="117" spans="1:20" ht="26.4" x14ac:dyDescent="0.3">
      <c r="A117" s="820" t="s">
        <v>17</v>
      </c>
      <c r="B117" s="836" t="s">
        <v>1159</v>
      </c>
      <c r="C117" s="837" t="s">
        <v>1611</v>
      </c>
      <c r="D117" s="821" t="s">
        <v>1438</v>
      </c>
      <c r="E117" s="838" t="s">
        <v>1844</v>
      </c>
      <c r="F117" s="846" t="s">
        <v>1842</v>
      </c>
      <c r="G117" s="847" t="s">
        <v>1835</v>
      </c>
      <c r="H117" s="841" t="s">
        <v>1612</v>
      </c>
      <c r="I117" s="848" t="s">
        <v>31</v>
      </c>
      <c r="J117" s="849" t="s">
        <v>1613</v>
      </c>
      <c r="K117" s="824">
        <v>1</v>
      </c>
      <c r="L117" s="848" t="s">
        <v>27</v>
      </c>
      <c r="M117" s="843" t="s">
        <v>1241</v>
      </c>
      <c r="N117" s="844" t="s">
        <v>19</v>
      </c>
      <c r="O117" s="825"/>
      <c r="P117" s="845" t="s">
        <v>31</v>
      </c>
      <c r="Q117" s="845" t="s">
        <v>19</v>
      </c>
      <c r="R117" s="640" t="s">
        <v>19</v>
      </c>
      <c r="S117" s="640" t="s">
        <v>19</v>
      </c>
      <c r="T117" s="638"/>
    </row>
    <row r="118" spans="1:20" ht="26.4" x14ac:dyDescent="0.3">
      <c r="A118" s="820" t="s">
        <v>17</v>
      </c>
      <c r="B118" s="836" t="s">
        <v>1159</v>
      </c>
      <c r="C118" s="837" t="s">
        <v>1611</v>
      </c>
      <c r="D118" s="821" t="s">
        <v>1438</v>
      </c>
      <c r="E118" s="838" t="s">
        <v>1844</v>
      </c>
      <c r="F118" s="846" t="s">
        <v>1842</v>
      </c>
      <c r="G118" s="847" t="s">
        <v>1837</v>
      </c>
      <c r="H118" s="841" t="s">
        <v>1612</v>
      </c>
      <c r="I118" s="848" t="s">
        <v>31</v>
      </c>
      <c r="J118" s="849" t="s">
        <v>1613</v>
      </c>
      <c r="K118" s="824">
        <v>1</v>
      </c>
      <c r="L118" s="848" t="s">
        <v>27</v>
      </c>
      <c r="M118" s="843" t="s">
        <v>1241</v>
      </c>
      <c r="N118" s="844" t="s">
        <v>19</v>
      </c>
      <c r="O118" s="825"/>
      <c r="P118" s="845" t="s">
        <v>31</v>
      </c>
      <c r="Q118" s="845" t="s">
        <v>19</v>
      </c>
      <c r="R118" s="640" t="s">
        <v>19</v>
      </c>
      <c r="S118" s="640" t="s">
        <v>19</v>
      </c>
      <c r="T118" s="638"/>
    </row>
    <row r="119" spans="1:20" ht="26.4" x14ac:dyDescent="0.3">
      <c r="A119" s="820" t="s">
        <v>17</v>
      </c>
      <c r="B119" s="836" t="s">
        <v>1159</v>
      </c>
      <c r="C119" s="837" t="s">
        <v>1611</v>
      </c>
      <c r="D119" s="821" t="s">
        <v>1438</v>
      </c>
      <c r="E119" s="838" t="s">
        <v>1844</v>
      </c>
      <c r="F119" s="846" t="s">
        <v>1842</v>
      </c>
      <c r="G119" s="847" t="s">
        <v>1838</v>
      </c>
      <c r="H119" s="841" t="s">
        <v>1612</v>
      </c>
      <c r="I119" s="848" t="s">
        <v>31</v>
      </c>
      <c r="J119" s="849" t="s">
        <v>1613</v>
      </c>
      <c r="K119" s="824">
        <v>1</v>
      </c>
      <c r="L119" s="848" t="s">
        <v>27</v>
      </c>
      <c r="M119" s="843" t="s">
        <v>1241</v>
      </c>
      <c r="N119" s="844" t="s">
        <v>19</v>
      </c>
      <c r="O119" s="825"/>
      <c r="P119" s="845" t="s">
        <v>31</v>
      </c>
      <c r="Q119" s="845" t="s">
        <v>19</v>
      </c>
      <c r="R119" s="640" t="s">
        <v>19</v>
      </c>
      <c r="S119" s="640" t="s">
        <v>19</v>
      </c>
      <c r="T119" s="638"/>
    </row>
    <row r="120" spans="1:20" ht="26.4" x14ac:dyDescent="0.3">
      <c r="A120" s="820" t="s">
        <v>17</v>
      </c>
      <c r="B120" s="836" t="s">
        <v>1159</v>
      </c>
      <c r="C120" s="837" t="s">
        <v>1611</v>
      </c>
      <c r="D120" s="821" t="s">
        <v>1438</v>
      </c>
      <c r="E120" s="838" t="s">
        <v>1844</v>
      </c>
      <c r="F120" s="846" t="s">
        <v>1842</v>
      </c>
      <c r="G120" s="847" t="s">
        <v>1843</v>
      </c>
      <c r="H120" s="841" t="s">
        <v>1612</v>
      </c>
      <c r="I120" s="848" t="s">
        <v>31</v>
      </c>
      <c r="J120" s="849" t="s">
        <v>1613</v>
      </c>
      <c r="K120" s="824">
        <v>1</v>
      </c>
      <c r="L120" s="848" t="s">
        <v>27</v>
      </c>
      <c r="M120" s="843" t="s">
        <v>1241</v>
      </c>
      <c r="N120" s="844" t="s">
        <v>19</v>
      </c>
      <c r="O120" s="825"/>
      <c r="P120" s="845" t="s">
        <v>31</v>
      </c>
      <c r="Q120" s="845" t="s">
        <v>19</v>
      </c>
      <c r="R120" s="640" t="s">
        <v>19</v>
      </c>
      <c r="S120" s="640" t="s">
        <v>19</v>
      </c>
      <c r="T120" s="638"/>
    </row>
    <row r="121" spans="1:20" ht="26.4" x14ac:dyDescent="0.3">
      <c r="A121" s="820" t="s">
        <v>17</v>
      </c>
      <c r="B121" s="836" t="s">
        <v>1159</v>
      </c>
      <c r="C121" s="837" t="s">
        <v>1611</v>
      </c>
      <c r="D121" s="821" t="s">
        <v>1438</v>
      </c>
      <c r="E121" s="838" t="s">
        <v>1845</v>
      </c>
      <c r="F121" s="846" t="s">
        <v>1827</v>
      </c>
      <c r="G121" s="847" t="s">
        <v>1828</v>
      </c>
      <c r="H121" s="841" t="s">
        <v>1612</v>
      </c>
      <c r="I121" s="848" t="s">
        <v>510</v>
      </c>
      <c r="J121" s="849" t="s">
        <v>1613</v>
      </c>
      <c r="K121" s="824">
        <v>1</v>
      </c>
      <c r="L121" s="848" t="s">
        <v>27</v>
      </c>
      <c r="M121" s="843" t="s">
        <v>1241</v>
      </c>
      <c r="N121" s="844" t="s">
        <v>19</v>
      </c>
      <c r="O121" s="826"/>
      <c r="P121" s="845" t="s">
        <v>510</v>
      </c>
      <c r="Q121" s="845" t="s">
        <v>19</v>
      </c>
      <c r="R121" s="639">
        <v>1</v>
      </c>
      <c r="S121" s="639">
        <v>1</v>
      </c>
      <c r="T121" s="638"/>
    </row>
    <row r="122" spans="1:20" ht="26.4" x14ac:dyDescent="0.3">
      <c r="A122" s="820" t="s">
        <v>17</v>
      </c>
      <c r="B122" s="836" t="s">
        <v>1159</v>
      </c>
      <c r="C122" s="837" t="s">
        <v>1611</v>
      </c>
      <c r="D122" s="821" t="s">
        <v>1438</v>
      </c>
      <c r="E122" s="838" t="s">
        <v>1845</v>
      </c>
      <c r="F122" s="846" t="s">
        <v>1827</v>
      </c>
      <c r="G122" s="847" t="s">
        <v>1835</v>
      </c>
      <c r="H122" s="841" t="s">
        <v>1612</v>
      </c>
      <c r="I122" s="848" t="s">
        <v>31</v>
      </c>
      <c r="J122" s="849" t="s">
        <v>1613</v>
      </c>
      <c r="K122" s="824">
        <v>1</v>
      </c>
      <c r="L122" s="848" t="s">
        <v>27</v>
      </c>
      <c r="M122" s="843" t="s">
        <v>1241</v>
      </c>
      <c r="N122" s="844" t="s">
        <v>19</v>
      </c>
      <c r="O122" s="825"/>
      <c r="P122" s="845" t="s">
        <v>510</v>
      </c>
      <c r="Q122" s="845" t="s">
        <v>19</v>
      </c>
      <c r="R122" s="639" t="s">
        <v>19</v>
      </c>
      <c r="S122" s="639" t="s">
        <v>19</v>
      </c>
      <c r="T122" s="638"/>
    </row>
    <row r="123" spans="1:20" ht="26.4" x14ac:dyDescent="0.3">
      <c r="A123" s="820" t="s">
        <v>17</v>
      </c>
      <c r="B123" s="836" t="s">
        <v>1159</v>
      </c>
      <c r="C123" s="837" t="s">
        <v>1611</v>
      </c>
      <c r="D123" s="821" t="s">
        <v>1438</v>
      </c>
      <c r="E123" s="838" t="s">
        <v>1845</v>
      </c>
      <c r="F123" s="846" t="s">
        <v>1827</v>
      </c>
      <c r="G123" s="847" t="s">
        <v>1836</v>
      </c>
      <c r="H123" s="841" t="s">
        <v>1612</v>
      </c>
      <c r="I123" s="848" t="s">
        <v>31</v>
      </c>
      <c r="J123" s="849" t="s">
        <v>1613</v>
      </c>
      <c r="K123" s="824">
        <v>1</v>
      </c>
      <c r="L123" s="848" t="s">
        <v>27</v>
      </c>
      <c r="M123" s="843" t="s">
        <v>1241</v>
      </c>
      <c r="N123" s="844" t="s">
        <v>19</v>
      </c>
      <c r="O123" s="825"/>
      <c r="P123" s="845" t="s">
        <v>510</v>
      </c>
      <c r="Q123" s="845" t="s">
        <v>19</v>
      </c>
      <c r="R123" s="639">
        <v>1</v>
      </c>
      <c r="S123" s="639">
        <v>1</v>
      </c>
      <c r="T123" s="638"/>
    </row>
    <row r="124" spans="1:20" ht="26.4" x14ac:dyDescent="0.3">
      <c r="A124" s="820" t="s">
        <v>17</v>
      </c>
      <c r="B124" s="836" t="s">
        <v>1159</v>
      </c>
      <c r="C124" s="837" t="s">
        <v>1611</v>
      </c>
      <c r="D124" s="821" t="s">
        <v>1438</v>
      </c>
      <c r="E124" s="838" t="s">
        <v>1845</v>
      </c>
      <c r="F124" s="846" t="s">
        <v>1830</v>
      </c>
      <c r="G124" s="847" t="s">
        <v>1828</v>
      </c>
      <c r="H124" s="841" t="s">
        <v>1612</v>
      </c>
      <c r="I124" s="848" t="s">
        <v>510</v>
      </c>
      <c r="J124" s="849" t="s">
        <v>1613</v>
      </c>
      <c r="K124" s="824">
        <v>1</v>
      </c>
      <c r="L124" s="848" t="s">
        <v>27</v>
      </c>
      <c r="M124" s="843" t="s">
        <v>1241</v>
      </c>
      <c r="N124" s="844" t="s">
        <v>19</v>
      </c>
      <c r="O124" s="827"/>
      <c r="P124" s="845" t="s">
        <v>510</v>
      </c>
      <c r="Q124" s="845" t="s">
        <v>19</v>
      </c>
      <c r="R124" s="639">
        <v>1</v>
      </c>
      <c r="S124" s="639">
        <v>1</v>
      </c>
      <c r="T124" s="638"/>
    </row>
    <row r="125" spans="1:20" ht="26.4" x14ac:dyDescent="0.3">
      <c r="A125" s="820" t="s">
        <v>17</v>
      </c>
      <c r="B125" s="836" t="s">
        <v>1159</v>
      </c>
      <c r="C125" s="837" t="s">
        <v>1611</v>
      </c>
      <c r="D125" s="821" t="s">
        <v>1438</v>
      </c>
      <c r="E125" s="838" t="s">
        <v>1845</v>
      </c>
      <c r="F125" s="846" t="s">
        <v>1830</v>
      </c>
      <c r="G125" s="847" t="s">
        <v>1835</v>
      </c>
      <c r="H125" s="841" t="s">
        <v>1612</v>
      </c>
      <c r="I125" s="848" t="s">
        <v>31</v>
      </c>
      <c r="J125" s="849" t="s">
        <v>1613</v>
      </c>
      <c r="K125" s="824">
        <v>1</v>
      </c>
      <c r="L125" s="848" t="s">
        <v>27</v>
      </c>
      <c r="M125" s="843" t="s">
        <v>1241</v>
      </c>
      <c r="N125" s="844" t="s">
        <v>19</v>
      </c>
      <c r="O125" s="825"/>
      <c r="P125" s="845" t="s">
        <v>510</v>
      </c>
      <c r="Q125" s="845" t="s">
        <v>19</v>
      </c>
      <c r="R125" s="640" t="s">
        <v>19</v>
      </c>
      <c r="S125" s="640" t="s">
        <v>19</v>
      </c>
      <c r="T125" s="638"/>
    </row>
    <row r="126" spans="1:20" ht="26.4" x14ac:dyDescent="0.3">
      <c r="A126" s="820" t="s">
        <v>17</v>
      </c>
      <c r="B126" s="836" t="s">
        <v>1159</v>
      </c>
      <c r="C126" s="837" t="s">
        <v>1611</v>
      </c>
      <c r="D126" s="821" t="s">
        <v>1438</v>
      </c>
      <c r="E126" s="838" t="s">
        <v>1845</v>
      </c>
      <c r="F126" s="846" t="s">
        <v>1830</v>
      </c>
      <c r="G126" s="847" t="s">
        <v>1836</v>
      </c>
      <c r="H126" s="841" t="s">
        <v>1612</v>
      </c>
      <c r="I126" s="848" t="s">
        <v>31</v>
      </c>
      <c r="J126" s="849" t="s">
        <v>1613</v>
      </c>
      <c r="K126" s="824">
        <v>1</v>
      </c>
      <c r="L126" s="848" t="s">
        <v>27</v>
      </c>
      <c r="M126" s="843" t="s">
        <v>1241</v>
      </c>
      <c r="N126" s="844" t="s">
        <v>19</v>
      </c>
      <c r="O126" s="825"/>
      <c r="P126" s="845" t="s">
        <v>31</v>
      </c>
      <c r="Q126" s="845" t="s">
        <v>19</v>
      </c>
      <c r="R126" s="640" t="s">
        <v>19</v>
      </c>
      <c r="S126" s="640" t="s">
        <v>19</v>
      </c>
      <c r="T126" s="638"/>
    </row>
    <row r="127" spans="1:20" ht="26.4" x14ac:dyDescent="0.3">
      <c r="A127" s="820" t="s">
        <v>17</v>
      </c>
      <c r="B127" s="836" t="s">
        <v>1159</v>
      </c>
      <c r="C127" s="837" t="s">
        <v>1611</v>
      </c>
      <c r="D127" s="821" t="s">
        <v>1438</v>
      </c>
      <c r="E127" s="838" t="s">
        <v>1845</v>
      </c>
      <c r="F127" s="846" t="s">
        <v>1830</v>
      </c>
      <c r="G127" s="847" t="s">
        <v>1837</v>
      </c>
      <c r="H127" s="841" t="s">
        <v>1612</v>
      </c>
      <c r="I127" s="848" t="s">
        <v>31</v>
      </c>
      <c r="J127" s="849" t="s">
        <v>1613</v>
      </c>
      <c r="K127" s="824">
        <v>1</v>
      </c>
      <c r="L127" s="848" t="s">
        <v>27</v>
      </c>
      <c r="M127" s="843" t="s">
        <v>1241</v>
      </c>
      <c r="N127" s="844" t="s">
        <v>19</v>
      </c>
      <c r="O127" s="825"/>
      <c r="P127" s="845" t="s">
        <v>31</v>
      </c>
      <c r="Q127" s="845" t="s">
        <v>19</v>
      </c>
      <c r="R127" s="640" t="s">
        <v>19</v>
      </c>
      <c r="S127" s="640" t="s">
        <v>19</v>
      </c>
      <c r="T127" s="638"/>
    </row>
    <row r="128" spans="1:20" ht="26.4" x14ac:dyDescent="0.3">
      <c r="A128" s="820" t="s">
        <v>17</v>
      </c>
      <c r="B128" s="836" t="s">
        <v>1159</v>
      </c>
      <c r="C128" s="837" t="s">
        <v>1611</v>
      </c>
      <c r="D128" s="821" t="s">
        <v>1438</v>
      </c>
      <c r="E128" s="838" t="s">
        <v>1845</v>
      </c>
      <c r="F128" s="846" t="s">
        <v>1830</v>
      </c>
      <c r="G128" s="847" t="s">
        <v>1838</v>
      </c>
      <c r="H128" s="841" t="s">
        <v>1612</v>
      </c>
      <c r="I128" s="848" t="s">
        <v>31</v>
      </c>
      <c r="J128" s="849" t="s">
        <v>1613</v>
      </c>
      <c r="K128" s="824">
        <v>1</v>
      </c>
      <c r="L128" s="848" t="s">
        <v>27</v>
      </c>
      <c r="M128" s="843" t="s">
        <v>1241</v>
      </c>
      <c r="N128" s="844" t="s">
        <v>19</v>
      </c>
      <c r="O128" s="825"/>
      <c r="P128" s="845" t="s">
        <v>31</v>
      </c>
      <c r="Q128" s="845" t="s">
        <v>19</v>
      </c>
      <c r="R128" s="640" t="s">
        <v>19</v>
      </c>
      <c r="S128" s="640" t="s">
        <v>19</v>
      </c>
      <c r="T128" s="638"/>
    </row>
    <row r="129" spans="1:20" ht="26.4" x14ac:dyDescent="0.3">
      <c r="A129" s="820" t="s">
        <v>17</v>
      </c>
      <c r="B129" s="836" t="s">
        <v>1159</v>
      </c>
      <c r="C129" s="837" t="s">
        <v>1611</v>
      </c>
      <c r="D129" s="821" t="s">
        <v>1438</v>
      </c>
      <c r="E129" s="838" t="s">
        <v>1845</v>
      </c>
      <c r="F129" s="846" t="s">
        <v>1831</v>
      </c>
      <c r="G129" s="847" t="s">
        <v>1828</v>
      </c>
      <c r="H129" s="841" t="s">
        <v>1612</v>
      </c>
      <c r="I129" s="848" t="s">
        <v>510</v>
      </c>
      <c r="J129" s="849" t="s">
        <v>1613</v>
      </c>
      <c r="K129" s="824">
        <v>1</v>
      </c>
      <c r="L129" s="848" t="s">
        <v>27</v>
      </c>
      <c r="M129" s="843" t="s">
        <v>1241</v>
      </c>
      <c r="N129" s="844" t="s">
        <v>19</v>
      </c>
      <c r="O129" s="827"/>
      <c r="P129" s="845" t="s">
        <v>31</v>
      </c>
      <c r="Q129" s="845" t="s">
        <v>19</v>
      </c>
      <c r="R129" s="640" t="s">
        <v>19</v>
      </c>
      <c r="S129" s="640" t="s">
        <v>19</v>
      </c>
      <c r="T129" s="638"/>
    </row>
    <row r="130" spans="1:20" ht="26.4" x14ac:dyDescent="0.3">
      <c r="A130" s="820" t="s">
        <v>17</v>
      </c>
      <c r="B130" s="836" t="s">
        <v>1159</v>
      </c>
      <c r="C130" s="837" t="s">
        <v>1611</v>
      </c>
      <c r="D130" s="821" t="s">
        <v>1438</v>
      </c>
      <c r="E130" s="838" t="s">
        <v>1845</v>
      </c>
      <c r="F130" s="846" t="s">
        <v>1831</v>
      </c>
      <c r="G130" s="847" t="s">
        <v>1835</v>
      </c>
      <c r="H130" s="841" t="s">
        <v>1612</v>
      </c>
      <c r="I130" s="848" t="s">
        <v>31</v>
      </c>
      <c r="J130" s="849" t="s">
        <v>1613</v>
      </c>
      <c r="K130" s="824">
        <v>1</v>
      </c>
      <c r="L130" s="848" t="s">
        <v>27</v>
      </c>
      <c r="M130" s="843" t="s">
        <v>1241</v>
      </c>
      <c r="N130" s="844" t="s">
        <v>19</v>
      </c>
      <c r="O130" s="825"/>
      <c r="P130" s="845" t="s">
        <v>31</v>
      </c>
      <c r="Q130" s="845" t="s">
        <v>19</v>
      </c>
      <c r="R130" s="640" t="s">
        <v>19</v>
      </c>
      <c r="S130" s="640" t="s">
        <v>19</v>
      </c>
      <c r="T130" s="638"/>
    </row>
    <row r="131" spans="1:20" ht="26.4" x14ac:dyDescent="0.3">
      <c r="A131" s="820" t="s">
        <v>17</v>
      </c>
      <c r="B131" s="836" t="s">
        <v>1159</v>
      </c>
      <c r="C131" s="837" t="s">
        <v>1611</v>
      </c>
      <c r="D131" s="821" t="s">
        <v>1438</v>
      </c>
      <c r="E131" s="838" t="s">
        <v>1845</v>
      </c>
      <c r="F131" s="846" t="s">
        <v>1831</v>
      </c>
      <c r="G131" s="847" t="s">
        <v>1836</v>
      </c>
      <c r="H131" s="841" t="s">
        <v>1612</v>
      </c>
      <c r="I131" s="848" t="s">
        <v>31</v>
      </c>
      <c r="J131" s="849" t="s">
        <v>1613</v>
      </c>
      <c r="K131" s="824">
        <v>1</v>
      </c>
      <c r="L131" s="848" t="s">
        <v>27</v>
      </c>
      <c r="M131" s="843" t="s">
        <v>1241</v>
      </c>
      <c r="N131" s="844" t="s">
        <v>19</v>
      </c>
      <c r="O131" s="825"/>
      <c r="P131" s="845" t="s">
        <v>31</v>
      </c>
      <c r="Q131" s="845" t="s">
        <v>19</v>
      </c>
      <c r="R131" s="640" t="s">
        <v>19</v>
      </c>
      <c r="S131" s="640" t="s">
        <v>19</v>
      </c>
      <c r="T131" s="638"/>
    </row>
    <row r="132" spans="1:20" ht="26.4" x14ac:dyDescent="0.3">
      <c r="A132" s="820" t="s">
        <v>17</v>
      </c>
      <c r="B132" s="836" t="s">
        <v>1159</v>
      </c>
      <c r="C132" s="837" t="s">
        <v>1611</v>
      </c>
      <c r="D132" s="821" t="s">
        <v>1438</v>
      </c>
      <c r="E132" s="838" t="s">
        <v>1845</v>
      </c>
      <c r="F132" s="846" t="s">
        <v>1832</v>
      </c>
      <c r="G132" s="847" t="s">
        <v>1828</v>
      </c>
      <c r="H132" s="841" t="s">
        <v>1612</v>
      </c>
      <c r="I132" s="848" t="s">
        <v>510</v>
      </c>
      <c r="J132" s="849" t="s">
        <v>1613</v>
      </c>
      <c r="K132" s="824">
        <v>1</v>
      </c>
      <c r="L132" s="848" t="s">
        <v>27</v>
      </c>
      <c r="M132" s="843" t="s">
        <v>1241</v>
      </c>
      <c r="N132" s="844" t="s">
        <v>19</v>
      </c>
      <c r="O132" s="827"/>
      <c r="P132" s="845" t="s">
        <v>31</v>
      </c>
      <c r="Q132" s="845" t="s">
        <v>19</v>
      </c>
      <c r="R132" s="640" t="s">
        <v>19</v>
      </c>
      <c r="S132" s="640" t="s">
        <v>19</v>
      </c>
      <c r="T132" s="638"/>
    </row>
    <row r="133" spans="1:20" ht="26.4" x14ac:dyDescent="0.3">
      <c r="A133" s="820" t="s">
        <v>17</v>
      </c>
      <c r="B133" s="836" t="s">
        <v>1159</v>
      </c>
      <c r="C133" s="837" t="s">
        <v>1611</v>
      </c>
      <c r="D133" s="821" t="s">
        <v>1438</v>
      </c>
      <c r="E133" s="838" t="s">
        <v>1845</v>
      </c>
      <c r="F133" s="846" t="s">
        <v>1832</v>
      </c>
      <c r="G133" s="847" t="s">
        <v>1835</v>
      </c>
      <c r="H133" s="841" t="s">
        <v>1612</v>
      </c>
      <c r="I133" s="848" t="s">
        <v>31</v>
      </c>
      <c r="J133" s="849" t="s">
        <v>1613</v>
      </c>
      <c r="K133" s="824">
        <v>1</v>
      </c>
      <c r="L133" s="848" t="s">
        <v>27</v>
      </c>
      <c r="M133" s="843" t="s">
        <v>1241</v>
      </c>
      <c r="N133" s="844" t="s">
        <v>19</v>
      </c>
      <c r="O133" s="825"/>
      <c r="P133" s="845" t="s">
        <v>31</v>
      </c>
      <c r="Q133" s="845" t="s">
        <v>19</v>
      </c>
      <c r="R133" s="640" t="s">
        <v>19</v>
      </c>
      <c r="S133" s="640" t="s">
        <v>19</v>
      </c>
      <c r="T133" s="638"/>
    </row>
    <row r="134" spans="1:20" ht="26.4" x14ac:dyDescent="0.3">
      <c r="A134" s="820" t="s">
        <v>17</v>
      </c>
      <c r="B134" s="836" t="s">
        <v>1159</v>
      </c>
      <c r="C134" s="837" t="s">
        <v>1611</v>
      </c>
      <c r="D134" s="821" t="s">
        <v>1438</v>
      </c>
      <c r="E134" s="838" t="s">
        <v>1845</v>
      </c>
      <c r="F134" s="846" t="s">
        <v>1832</v>
      </c>
      <c r="G134" s="847" t="s">
        <v>1836</v>
      </c>
      <c r="H134" s="841" t="s">
        <v>1612</v>
      </c>
      <c r="I134" s="848" t="s">
        <v>31</v>
      </c>
      <c r="J134" s="849" t="s">
        <v>1613</v>
      </c>
      <c r="K134" s="824">
        <v>1</v>
      </c>
      <c r="L134" s="848" t="s">
        <v>27</v>
      </c>
      <c r="M134" s="843" t="s">
        <v>1241</v>
      </c>
      <c r="N134" s="844" t="s">
        <v>19</v>
      </c>
      <c r="O134" s="825"/>
      <c r="P134" s="845" t="s">
        <v>31</v>
      </c>
      <c r="Q134" s="845" t="s">
        <v>19</v>
      </c>
      <c r="R134" s="640" t="s">
        <v>19</v>
      </c>
      <c r="S134" s="640" t="s">
        <v>19</v>
      </c>
      <c r="T134" s="638"/>
    </row>
    <row r="135" spans="1:20" ht="26.4" x14ac:dyDescent="0.3">
      <c r="A135" s="820" t="s">
        <v>17</v>
      </c>
      <c r="B135" s="836" t="s">
        <v>1159</v>
      </c>
      <c r="C135" s="837" t="s">
        <v>1611</v>
      </c>
      <c r="D135" s="821" t="s">
        <v>1438</v>
      </c>
      <c r="E135" s="838" t="s">
        <v>1845</v>
      </c>
      <c r="F135" s="846" t="s">
        <v>1839</v>
      </c>
      <c r="G135" s="847" t="s">
        <v>1828</v>
      </c>
      <c r="H135" s="841" t="s">
        <v>1612</v>
      </c>
      <c r="I135" s="848" t="s">
        <v>510</v>
      </c>
      <c r="J135" s="849" t="s">
        <v>1613</v>
      </c>
      <c r="K135" s="824">
        <v>1</v>
      </c>
      <c r="L135" s="848" t="s">
        <v>27</v>
      </c>
      <c r="M135" s="843" t="s">
        <v>1241</v>
      </c>
      <c r="N135" s="844" t="s">
        <v>19</v>
      </c>
      <c r="O135" s="825"/>
      <c r="P135" s="845" t="s">
        <v>31</v>
      </c>
      <c r="Q135" s="845" t="s">
        <v>19</v>
      </c>
      <c r="R135" s="640" t="s">
        <v>19</v>
      </c>
      <c r="S135" s="640" t="s">
        <v>19</v>
      </c>
      <c r="T135" s="638"/>
    </row>
    <row r="136" spans="1:20" ht="26.4" x14ac:dyDescent="0.3">
      <c r="A136" s="820" t="s">
        <v>17</v>
      </c>
      <c r="B136" s="836" t="s">
        <v>1159</v>
      </c>
      <c r="C136" s="837" t="s">
        <v>1611</v>
      </c>
      <c r="D136" s="821" t="s">
        <v>1438</v>
      </c>
      <c r="E136" s="838" t="s">
        <v>1845</v>
      </c>
      <c r="F136" s="846" t="s">
        <v>1839</v>
      </c>
      <c r="G136" s="847" t="s">
        <v>1835</v>
      </c>
      <c r="H136" s="841" t="s">
        <v>1612</v>
      </c>
      <c r="I136" s="848" t="s">
        <v>31</v>
      </c>
      <c r="J136" s="849" t="s">
        <v>1613</v>
      </c>
      <c r="K136" s="824">
        <v>1</v>
      </c>
      <c r="L136" s="848" t="s">
        <v>27</v>
      </c>
      <c r="M136" s="843" t="s">
        <v>1241</v>
      </c>
      <c r="N136" s="844" t="s">
        <v>19</v>
      </c>
      <c r="O136" s="825"/>
      <c r="P136" s="845" t="s">
        <v>31</v>
      </c>
      <c r="Q136" s="845" t="s">
        <v>19</v>
      </c>
      <c r="R136" s="640" t="s">
        <v>19</v>
      </c>
      <c r="S136" s="640" t="s">
        <v>19</v>
      </c>
      <c r="T136" s="638"/>
    </row>
    <row r="137" spans="1:20" ht="26.4" x14ac:dyDescent="0.3">
      <c r="A137" s="820" t="s">
        <v>17</v>
      </c>
      <c r="B137" s="836" t="s">
        <v>1159</v>
      </c>
      <c r="C137" s="837" t="s">
        <v>1611</v>
      </c>
      <c r="D137" s="821" t="s">
        <v>1438</v>
      </c>
      <c r="E137" s="838" t="s">
        <v>1845</v>
      </c>
      <c r="F137" s="846" t="s">
        <v>1839</v>
      </c>
      <c r="G137" s="847" t="s">
        <v>1836</v>
      </c>
      <c r="H137" s="841" t="s">
        <v>1612</v>
      </c>
      <c r="I137" s="848" t="s">
        <v>31</v>
      </c>
      <c r="J137" s="849" t="s">
        <v>1613</v>
      </c>
      <c r="K137" s="824">
        <v>1</v>
      </c>
      <c r="L137" s="848" t="s">
        <v>27</v>
      </c>
      <c r="M137" s="843" t="s">
        <v>1241</v>
      </c>
      <c r="N137" s="844" t="s">
        <v>19</v>
      </c>
      <c r="O137" s="825"/>
      <c r="P137" s="845" t="s">
        <v>31</v>
      </c>
      <c r="Q137" s="845" t="s">
        <v>19</v>
      </c>
      <c r="R137" s="640" t="s">
        <v>19</v>
      </c>
      <c r="S137" s="640" t="s">
        <v>19</v>
      </c>
      <c r="T137" s="638"/>
    </row>
    <row r="138" spans="1:20" ht="26.4" x14ac:dyDescent="0.3">
      <c r="A138" s="820" t="s">
        <v>17</v>
      </c>
      <c r="B138" s="836" t="s">
        <v>1159</v>
      </c>
      <c r="C138" s="837" t="s">
        <v>1611</v>
      </c>
      <c r="D138" s="821" t="s">
        <v>1438</v>
      </c>
      <c r="E138" s="838" t="s">
        <v>1845</v>
      </c>
      <c r="F138" s="846" t="s">
        <v>1839</v>
      </c>
      <c r="G138" s="847" t="s">
        <v>1837</v>
      </c>
      <c r="H138" s="841" t="s">
        <v>1612</v>
      </c>
      <c r="I138" s="848" t="s">
        <v>31</v>
      </c>
      <c r="J138" s="849" t="s">
        <v>1613</v>
      </c>
      <c r="K138" s="824">
        <v>1</v>
      </c>
      <c r="L138" s="848" t="s">
        <v>27</v>
      </c>
      <c r="M138" s="843" t="s">
        <v>1241</v>
      </c>
      <c r="N138" s="844" t="s">
        <v>19</v>
      </c>
      <c r="O138" s="825"/>
      <c r="P138" s="845" t="s">
        <v>31</v>
      </c>
      <c r="Q138" s="845" t="s">
        <v>19</v>
      </c>
      <c r="R138" s="640" t="s">
        <v>19</v>
      </c>
      <c r="S138" s="640" t="s">
        <v>19</v>
      </c>
      <c r="T138" s="638"/>
    </row>
    <row r="139" spans="1:20" ht="26.4" x14ac:dyDescent="0.3">
      <c r="A139" s="820" t="s">
        <v>17</v>
      </c>
      <c r="B139" s="836" t="s">
        <v>1159</v>
      </c>
      <c r="C139" s="837" t="s">
        <v>1611</v>
      </c>
      <c r="D139" s="821" t="s">
        <v>1438</v>
      </c>
      <c r="E139" s="838" t="s">
        <v>1845</v>
      </c>
      <c r="F139" s="846" t="s">
        <v>1839</v>
      </c>
      <c r="G139" s="847" t="s">
        <v>1838</v>
      </c>
      <c r="H139" s="841" t="s">
        <v>1612</v>
      </c>
      <c r="I139" s="848" t="s">
        <v>31</v>
      </c>
      <c r="J139" s="849" t="s">
        <v>1613</v>
      </c>
      <c r="K139" s="824">
        <v>1</v>
      </c>
      <c r="L139" s="848" t="s">
        <v>27</v>
      </c>
      <c r="M139" s="843" t="s">
        <v>1241</v>
      </c>
      <c r="N139" s="844" t="s">
        <v>19</v>
      </c>
      <c r="O139" s="825"/>
      <c r="P139" s="845" t="s">
        <v>31</v>
      </c>
      <c r="Q139" s="845" t="s">
        <v>19</v>
      </c>
      <c r="R139" s="640" t="s">
        <v>19</v>
      </c>
      <c r="S139" s="640" t="s">
        <v>19</v>
      </c>
      <c r="T139" s="638"/>
    </row>
    <row r="140" spans="1:20" ht="26.4" x14ac:dyDescent="0.3">
      <c r="A140" s="820" t="s">
        <v>17</v>
      </c>
      <c r="B140" s="836" t="s">
        <v>1159</v>
      </c>
      <c r="C140" s="837" t="s">
        <v>1611</v>
      </c>
      <c r="D140" s="821" t="s">
        <v>1438</v>
      </c>
      <c r="E140" s="838" t="s">
        <v>1845</v>
      </c>
      <c r="F140" s="846" t="s">
        <v>1840</v>
      </c>
      <c r="G140" s="847" t="s">
        <v>1835</v>
      </c>
      <c r="H140" s="841" t="s">
        <v>1612</v>
      </c>
      <c r="I140" s="848" t="s">
        <v>31</v>
      </c>
      <c r="J140" s="849" t="s">
        <v>1613</v>
      </c>
      <c r="K140" s="824">
        <v>1</v>
      </c>
      <c r="L140" s="848" t="s">
        <v>27</v>
      </c>
      <c r="M140" s="843" t="s">
        <v>1241</v>
      </c>
      <c r="N140" s="844" t="s">
        <v>19</v>
      </c>
      <c r="O140" s="825"/>
      <c r="P140" s="845" t="s">
        <v>31</v>
      </c>
      <c r="Q140" s="845" t="s">
        <v>19</v>
      </c>
      <c r="R140" s="640" t="s">
        <v>19</v>
      </c>
      <c r="S140" s="640" t="s">
        <v>19</v>
      </c>
      <c r="T140" s="638"/>
    </row>
    <row r="141" spans="1:20" ht="26.4" x14ac:dyDescent="0.3">
      <c r="A141" s="820" t="s">
        <v>17</v>
      </c>
      <c r="B141" s="836" t="s">
        <v>1159</v>
      </c>
      <c r="C141" s="837" t="s">
        <v>1611</v>
      </c>
      <c r="D141" s="821" t="s">
        <v>1438</v>
      </c>
      <c r="E141" s="838" t="s">
        <v>1845</v>
      </c>
      <c r="F141" s="846" t="s">
        <v>1833</v>
      </c>
      <c r="G141" s="847" t="s">
        <v>1828</v>
      </c>
      <c r="H141" s="841" t="s">
        <v>1612</v>
      </c>
      <c r="I141" s="848" t="s">
        <v>510</v>
      </c>
      <c r="J141" s="849" t="s">
        <v>1613</v>
      </c>
      <c r="K141" s="824">
        <v>1</v>
      </c>
      <c r="L141" s="848" t="s">
        <v>27</v>
      </c>
      <c r="M141" s="843" t="s">
        <v>1241</v>
      </c>
      <c r="N141" s="844" t="s">
        <v>19</v>
      </c>
      <c r="O141" s="825"/>
      <c r="P141" s="845" t="s">
        <v>31</v>
      </c>
      <c r="Q141" s="845" t="s">
        <v>19</v>
      </c>
      <c r="R141" s="640" t="s">
        <v>19</v>
      </c>
      <c r="S141" s="640" t="s">
        <v>19</v>
      </c>
      <c r="T141" s="638"/>
    </row>
    <row r="142" spans="1:20" ht="26.4" x14ac:dyDescent="0.3">
      <c r="A142" s="820" t="s">
        <v>17</v>
      </c>
      <c r="B142" s="836" t="s">
        <v>1159</v>
      </c>
      <c r="C142" s="837" t="s">
        <v>1611</v>
      </c>
      <c r="D142" s="821" t="s">
        <v>1438</v>
      </c>
      <c r="E142" s="838" t="s">
        <v>1845</v>
      </c>
      <c r="F142" s="846" t="s">
        <v>1834</v>
      </c>
      <c r="G142" s="847" t="s">
        <v>1828</v>
      </c>
      <c r="H142" s="841" t="s">
        <v>1612</v>
      </c>
      <c r="I142" s="848" t="s">
        <v>510</v>
      </c>
      <c r="J142" s="849" t="s">
        <v>1613</v>
      </c>
      <c r="K142" s="824">
        <v>1</v>
      </c>
      <c r="L142" s="848" t="s">
        <v>27</v>
      </c>
      <c r="M142" s="843" t="s">
        <v>1241</v>
      </c>
      <c r="N142" s="844" t="s">
        <v>19</v>
      </c>
      <c r="O142" s="825"/>
      <c r="P142" s="845" t="s">
        <v>31</v>
      </c>
      <c r="Q142" s="845" t="s">
        <v>19</v>
      </c>
      <c r="R142" s="640" t="s">
        <v>19</v>
      </c>
      <c r="S142" s="640" t="s">
        <v>19</v>
      </c>
      <c r="T142" s="638"/>
    </row>
    <row r="143" spans="1:20" ht="26.4" x14ac:dyDescent="0.3">
      <c r="A143" s="820" t="s">
        <v>17</v>
      </c>
      <c r="B143" s="836" t="s">
        <v>1159</v>
      </c>
      <c r="C143" s="837" t="s">
        <v>1611</v>
      </c>
      <c r="D143" s="821" t="s">
        <v>1438</v>
      </c>
      <c r="E143" s="838" t="s">
        <v>1845</v>
      </c>
      <c r="F143" s="846" t="s">
        <v>1834</v>
      </c>
      <c r="G143" s="847" t="s">
        <v>1835</v>
      </c>
      <c r="H143" s="841" t="s">
        <v>1612</v>
      </c>
      <c r="I143" s="848" t="s">
        <v>31</v>
      </c>
      <c r="J143" s="849" t="s">
        <v>1613</v>
      </c>
      <c r="K143" s="824">
        <v>1</v>
      </c>
      <c r="L143" s="848" t="s">
        <v>27</v>
      </c>
      <c r="M143" s="843" t="s">
        <v>1241</v>
      </c>
      <c r="N143" s="844" t="s">
        <v>19</v>
      </c>
      <c r="O143" s="825"/>
      <c r="P143" s="845" t="s">
        <v>31</v>
      </c>
      <c r="Q143" s="845" t="s">
        <v>19</v>
      </c>
      <c r="R143" s="640" t="s">
        <v>19</v>
      </c>
      <c r="S143" s="640" t="s">
        <v>19</v>
      </c>
      <c r="T143" s="638"/>
    </row>
    <row r="144" spans="1:20" ht="26.4" x14ac:dyDescent="0.3">
      <c r="A144" s="820" t="s">
        <v>17</v>
      </c>
      <c r="B144" s="836" t="s">
        <v>1159</v>
      </c>
      <c r="C144" s="837" t="s">
        <v>1611</v>
      </c>
      <c r="D144" s="821" t="s">
        <v>1438</v>
      </c>
      <c r="E144" s="838" t="s">
        <v>1845</v>
      </c>
      <c r="F144" s="846" t="s">
        <v>1841</v>
      </c>
      <c r="G144" s="847" t="s">
        <v>1835</v>
      </c>
      <c r="H144" s="841" t="s">
        <v>1612</v>
      </c>
      <c r="I144" s="848" t="s">
        <v>31</v>
      </c>
      <c r="J144" s="849" t="s">
        <v>1613</v>
      </c>
      <c r="K144" s="824">
        <v>1</v>
      </c>
      <c r="L144" s="848" t="s">
        <v>27</v>
      </c>
      <c r="M144" s="843" t="s">
        <v>1241</v>
      </c>
      <c r="N144" s="844" t="s">
        <v>19</v>
      </c>
      <c r="O144" s="825"/>
      <c r="P144" s="845" t="s">
        <v>31</v>
      </c>
      <c r="Q144" s="845" t="s">
        <v>19</v>
      </c>
      <c r="R144" s="640" t="s">
        <v>19</v>
      </c>
      <c r="S144" s="640" t="s">
        <v>19</v>
      </c>
      <c r="T144" s="638"/>
    </row>
    <row r="145" spans="1:20" ht="26.4" x14ac:dyDescent="0.3">
      <c r="A145" s="820" t="s">
        <v>17</v>
      </c>
      <c r="B145" s="836" t="s">
        <v>1159</v>
      </c>
      <c r="C145" s="837" t="s">
        <v>1611</v>
      </c>
      <c r="D145" s="821" t="s">
        <v>1438</v>
      </c>
      <c r="E145" s="838" t="s">
        <v>1845</v>
      </c>
      <c r="F145" s="846" t="s">
        <v>1841</v>
      </c>
      <c r="G145" s="847" t="s">
        <v>1836</v>
      </c>
      <c r="H145" s="841" t="s">
        <v>1612</v>
      </c>
      <c r="I145" s="848" t="s">
        <v>31</v>
      </c>
      <c r="J145" s="849" t="s">
        <v>1613</v>
      </c>
      <c r="K145" s="824">
        <v>1</v>
      </c>
      <c r="L145" s="848" t="s">
        <v>27</v>
      </c>
      <c r="M145" s="843" t="s">
        <v>1241</v>
      </c>
      <c r="N145" s="844" t="s">
        <v>19</v>
      </c>
      <c r="O145" s="825"/>
      <c r="P145" s="845" t="s">
        <v>31</v>
      </c>
      <c r="Q145" s="845" t="s">
        <v>19</v>
      </c>
      <c r="R145" s="640" t="s">
        <v>19</v>
      </c>
      <c r="S145" s="640" t="s">
        <v>19</v>
      </c>
      <c r="T145" s="638"/>
    </row>
    <row r="146" spans="1:20" ht="26.4" x14ac:dyDescent="0.3">
      <c r="A146" s="820" t="s">
        <v>17</v>
      </c>
      <c r="B146" s="836" t="s">
        <v>1159</v>
      </c>
      <c r="C146" s="837" t="s">
        <v>1611</v>
      </c>
      <c r="D146" s="821" t="s">
        <v>1438</v>
      </c>
      <c r="E146" s="838" t="s">
        <v>1845</v>
      </c>
      <c r="F146" s="846" t="s">
        <v>1842</v>
      </c>
      <c r="G146" s="847" t="s">
        <v>1835</v>
      </c>
      <c r="H146" s="841" t="s">
        <v>1612</v>
      </c>
      <c r="I146" s="848" t="s">
        <v>31</v>
      </c>
      <c r="J146" s="849" t="s">
        <v>1613</v>
      </c>
      <c r="K146" s="824">
        <v>1</v>
      </c>
      <c r="L146" s="848" t="s">
        <v>27</v>
      </c>
      <c r="M146" s="843" t="s">
        <v>1241</v>
      </c>
      <c r="N146" s="844" t="s">
        <v>19</v>
      </c>
      <c r="O146" s="825"/>
      <c r="P146" s="845" t="s">
        <v>31</v>
      </c>
      <c r="Q146" s="845" t="s">
        <v>19</v>
      </c>
      <c r="R146" s="640" t="s">
        <v>19</v>
      </c>
      <c r="S146" s="640" t="s">
        <v>19</v>
      </c>
      <c r="T146" s="638"/>
    </row>
    <row r="147" spans="1:20" ht="26.4" x14ac:dyDescent="0.3">
      <c r="A147" s="820" t="s">
        <v>17</v>
      </c>
      <c r="B147" s="836" t="s">
        <v>1159</v>
      </c>
      <c r="C147" s="837" t="s">
        <v>1611</v>
      </c>
      <c r="D147" s="821" t="s">
        <v>1438</v>
      </c>
      <c r="E147" s="838" t="s">
        <v>1845</v>
      </c>
      <c r="F147" s="846" t="s">
        <v>1842</v>
      </c>
      <c r="G147" s="847" t="s">
        <v>1837</v>
      </c>
      <c r="H147" s="841" t="s">
        <v>1612</v>
      </c>
      <c r="I147" s="848" t="s">
        <v>31</v>
      </c>
      <c r="J147" s="849" t="s">
        <v>1613</v>
      </c>
      <c r="K147" s="824">
        <v>1</v>
      </c>
      <c r="L147" s="848" t="s">
        <v>27</v>
      </c>
      <c r="M147" s="843" t="s">
        <v>1241</v>
      </c>
      <c r="N147" s="844" t="s">
        <v>19</v>
      </c>
      <c r="O147" s="825"/>
      <c r="P147" s="845" t="s">
        <v>31</v>
      </c>
      <c r="Q147" s="845" t="s">
        <v>19</v>
      </c>
      <c r="R147" s="640" t="s">
        <v>19</v>
      </c>
      <c r="S147" s="640" t="s">
        <v>19</v>
      </c>
      <c r="T147" s="638"/>
    </row>
    <row r="148" spans="1:20" ht="26.4" x14ac:dyDescent="0.3">
      <c r="A148" s="820" t="s">
        <v>17</v>
      </c>
      <c r="B148" s="836" t="s">
        <v>1159</v>
      </c>
      <c r="C148" s="837" t="s">
        <v>1611</v>
      </c>
      <c r="D148" s="821" t="s">
        <v>1438</v>
      </c>
      <c r="E148" s="838" t="s">
        <v>1845</v>
      </c>
      <c r="F148" s="846" t="s">
        <v>1842</v>
      </c>
      <c r="G148" s="847" t="s">
        <v>1838</v>
      </c>
      <c r="H148" s="841" t="s">
        <v>1612</v>
      </c>
      <c r="I148" s="848" t="s">
        <v>31</v>
      </c>
      <c r="J148" s="849" t="s">
        <v>1613</v>
      </c>
      <c r="K148" s="824">
        <v>1</v>
      </c>
      <c r="L148" s="848" t="s">
        <v>27</v>
      </c>
      <c r="M148" s="843" t="s">
        <v>1241</v>
      </c>
      <c r="N148" s="844" t="s">
        <v>19</v>
      </c>
      <c r="O148" s="825"/>
      <c r="P148" s="845" t="s">
        <v>31</v>
      </c>
      <c r="Q148" s="845" t="s">
        <v>19</v>
      </c>
      <c r="R148" s="640" t="s">
        <v>19</v>
      </c>
      <c r="S148" s="640" t="s">
        <v>19</v>
      </c>
      <c r="T148" s="638"/>
    </row>
    <row r="149" spans="1:20" ht="26.4" x14ac:dyDescent="0.3">
      <c r="A149" s="820" t="s">
        <v>17</v>
      </c>
      <c r="B149" s="836" t="s">
        <v>1159</v>
      </c>
      <c r="C149" s="837" t="s">
        <v>1611</v>
      </c>
      <c r="D149" s="821" t="s">
        <v>1438</v>
      </c>
      <c r="E149" s="838" t="s">
        <v>1845</v>
      </c>
      <c r="F149" s="846" t="s">
        <v>1842</v>
      </c>
      <c r="G149" s="847" t="s">
        <v>1843</v>
      </c>
      <c r="H149" s="841" t="s">
        <v>1612</v>
      </c>
      <c r="I149" s="848" t="s">
        <v>31</v>
      </c>
      <c r="J149" s="849" t="s">
        <v>1613</v>
      </c>
      <c r="K149" s="824">
        <v>1</v>
      </c>
      <c r="L149" s="848" t="s">
        <v>27</v>
      </c>
      <c r="M149" s="843" t="s">
        <v>1241</v>
      </c>
      <c r="N149" s="844" t="s">
        <v>19</v>
      </c>
      <c r="O149" s="825"/>
      <c r="P149" s="845" t="s">
        <v>31</v>
      </c>
      <c r="Q149" s="845" t="s">
        <v>19</v>
      </c>
      <c r="R149" s="640" t="s">
        <v>19</v>
      </c>
      <c r="S149" s="640" t="s">
        <v>19</v>
      </c>
      <c r="T149" s="638"/>
    </row>
    <row r="150" spans="1:20" ht="26.4" x14ac:dyDescent="0.3">
      <c r="A150" s="820" t="s">
        <v>17</v>
      </c>
      <c r="B150" s="836" t="s">
        <v>1159</v>
      </c>
      <c r="C150" s="837" t="s">
        <v>1611</v>
      </c>
      <c r="D150" s="821" t="s">
        <v>1438</v>
      </c>
      <c r="E150" s="838" t="s">
        <v>1846</v>
      </c>
      <c r="F150" s="846" t="s">
        <v>1827</v>
      </c>
      <c r="G150" s="847" t="s">
        <v>1828</v>
      </c>
      <c r="H150" s="841" t="s">
        <v>1612</v>
      </c>
      <c r="I150" s="848" t="s">
        <v>510</v>
      </c>
      <c r="J150" s="849" t="s">
        <v>1613</v>
      </c>
      <c r="K150" s="824">
        <v>1</v>
      </c>
      <c r="L150" s="848" t="s">
        <v>27</v>
      </c>
      <c r="M150" s="843" t="s">
        <v>1241</v>
      </c>
      <c r="N150" s="844" t="s">
        <v>19</v>
      </c>
      <c r="O150" s="826"/>
      <c r="P150" s="845" t="s">
        <v>510</v>
      </c>
      <c r="Q150" s="845" t="s">
        <v>19</v>
      </c>
      <c r="R150" s="639">
        <v>1</v>
      </c>
      <c r="S150" s="639">
        <v>1</v>
      </c>
      <c r="T150" s="638"/>
    </row>
    <row r="151" spans="1:20" ht="26.4" x14ac:dyDescent="0.3">
      <c r="A151" s="820" t="s">
        <v>17</v>
      </c>
      <c r="B151" s="836" t="s">
        <v>1159</v>
      </c>
      <c r="C151" s="837" t="s">
        <v>1611</v>
      </c>
      <c r="D151" s="821" t="s">
        <v>1438</v>
      </c>
      <c r="E151" s="838" t="s">
        <v>1846</v>
      </c>
      <c r="F151" s="846" t="s">
        <v>1827</v>
      </c>
      <c r="G151" s="847" t="s">
        <v>1835</v>
      </c>
      <c r="H151" s="841" t="s">
        <v>1612</v>
      </c>
      <c r="I151" s="848" t="s">
        <v>31</v>
      </c>
      <c r="J151" s="849" t="s">
        <v>1613</v>
      </c>
      <c r="K151" s="824">
        <v>1</v>
      </c>
      <c r="L151" s="848" t="s">
        <v>27</v>
      </c>
      <c r="M151" s="843" t="s">
        <v>1241</v>
      </c>
      <c r="N151" s="844" t="s">
        <v>19</v>
      </c>
      <c r="O151" s="825"/>
      <c r="P151" s="845" t="s">
        <v>510</v>
      </c>
      <c r="Q151" s="845" t="s">
        <v>19</v>
      </c>
      <c r="R151" s="639" t="s">
        <v>19</v>
      </c>
      <c r="S151" s="639" t="s">
        <v>19</v>
      </c>
      <c r="T151" s="638"/>
    </row>
    <row r="152" spans="1:20" ht="26.4" x14ac:dyDescent="0.3">
      <c r="A152" s="820" t="s">
        <v>17</v>
      </c>
      <c r="B152" s="836" t="s">
        <v>1159</v>
      </c>
      <c r="C152" s="837" t="s">
        <v>1611</v>
      </c>
      <c r="D152" s="821" t="s">
        <v>1438</v>
      </c>
      <c r="E152" s="838" t="s">
        <v>1846</v>
      </c>
      <c r="F152" s="846" t="s">
        <v>1827</v>
      </c>
      <c r="G152" s="847" t="s">
        <v>1836</v>
      </c>
      <c r="H152" s="841" t="s">
        <v>1612</v>
      </c>
      <c r="I152" s="848" t="s">
        <v>31</v>
      </c>
      <c r="J152" s="849" t="s">
        <v>1613</v>
      </c>
      <c r="K152" s="824">
        <v>1</v>
      </c>
      <c r="L152" s="848" t="s">
        <v>27</v>
      </c>
      <c r="M152" s="843" t="s">
        <v>1241</v>
      </c>
      <c r="N152" s="844" t="s">
        <v>19</v>
      </c>
      <c r="O152" s="825"/>
      <c r="P152" s="845" t="s">
        <v>510</v>
      </c>
      <c r="Q152" s="845" t="s">
        <v>19</v>
      </c>
      <c r="R152" s="639">
        <v>1</v>
      </c>
      <c r="S152" s="639">
        <v>1</v>
      </c>
      <c r="T152" s="638"/>
    </row>
    <row r="153" spans="1:20" ht="26.4" x14ac:dyDescent="0.3">
      <c r="A153" s="820" t="s">
        <v>17</v>
      </c>
      <c r="B153" s="836" t="s">
        <v>1159</v>
      </c>
      <c r="C153" s="837" t="s">
        <v>1611</v>
      </c>
      <c r="D153" s="821" t="s">
        <v>1438</v>
      </c>
      <c r="E153" s="838" t="s">
        <v>1846</v>
      </c>
      <c r="F153" s="846" t="s">
        <v>1830</v>
      </c>
      <c r="G153" s="847" t="s">
        <v>1828</v>
      </c>
      <c r="H153" s="841" t="s">
        <v>1612</v>
      </c>
      <c r="I153" s="848" t="s">
        <v>510</v>
      </c>
      <c r="J153" s="849" t="s">
        <v>1613</v>
      </c>
      <c r="K153" s="824">
        <v>1</v>
      </c>
      <c r="L153" s="848" t="s">
        <v>27</v>
      </c>
      <c r="M153" s="843" t="s">
        <v>1241</v>
      </c>
      <c r="N153" s="844" t="s">
        <v>19</v>
      </c>
      <c r="O153" s="827"/>
      <c r="P153" s="845" t="s">
        <v>510</v>
      </c>
      <c r="Q153" s="845" t="s">
        <v>19</v>
      </c>
      <c r="R153" s="639">
        <v>1</v>
      </c>
      <c r="S153" s="639">
        <v>1</v>
      </c>
      <c r="T153" s="638"/>
    </row>
    <row r="154" spans="1:20" ht="26.4" x14ac:dyDescent="0.3">
      <c r="A154" s="820" t="s">
        <v>17</v>
      </c>
      <c r="B154" s="836" t="s">
        <v>1159</v>
      </c>
      <c r="C154" s="837" t="s">
        <v>1611</v>
      </c>
      <c r="D154" s="821" t="s">
        <v>1438</v>
      </c>
      <c r="E154" s="838" t="s">
        <v>1846</v>
      </c>
      <c r="F154" s="846" t="s">
        <v>1830</v>
      </c>
      <c r="G154" s="847" t="s">
        <v>1835</v>
      </c>
      <c r="H154" s="841" t="s">
        <v>1612</v>
      </c>
      <c r="I154" s="848" t="s">
        <v>31</v>
      </c>
      <c r="J154" s="849" t="s">
        <v>1613</v>
      </c>
      <c r="K154" s="824">
        <v>1</v>
      </c>
      <c r="L154" s="848" t="s">
        <v>27</v>
      </c>
      <c r="M154" s="843" t="s">
        <v>1241</v>
      </c>
      <c r="N154" s="844" t="s">
        <v>19</v>
      </c>
      <c r="O154" s="825"/>
      <c r="P154" s="845" t="s">
        <v>510</v>
      </c>
      <c r="Q154" s="845" t="s">
        <v>19</v>
      </c>
      <c r="R154" s="640" t="s">
        <v>19</v>
      </c>
      <c r="S154" s="640" t="s">
        <v>19</v>
      </c>
      <c r="T154" s="638"/>
    </row>
    <row r="155" spans="1:20" ht="26.4" x14ac:dyDescent="0.3">
      <c r="A155" s="820" t="s">
        <v>17</v>
      </c>
      <c r="B155" s="836" t="s">
        <v>1159</v>
      </c>
      <c r="C155" s="837" t="s">
        <v>1611</v>
      </c>
      <c r="D155" s="821" t="s">
        <v>1438</v>
      </c>
      <c r="E155" s="838" t="s">
        <v>1846</v>
      </c>
      <c r="F155" s="846" t="s">
        <v>1830</v>
      </c>
      <c r="G155" s="847" t="s">
        <v>1836</v>
      </c>
      <c r="H155" s="841" t="s">
        <v>1612</v>
      </c>
      <c r="I155" s="848" t="s">
        <v>31</v>
      </c>
      <c r="J155" s="849" t="s">
        <v>1613</v>
      </c>
      <c r="K155" s="824">
        <v>1</v>
      </c>
      <c r="L155" s="848" t="s">
        <v>27</v>
      </c>
      <c r="M155" s="843" t="s">
        <v>1241</v>
      </c>
      <c r="N155" s="844" t="s">
        <v>19</v>
      </c>
      <c r="O155" s="825"/>
      <c r="P155" s="845" t="s">
        <v>31</v>
      </c>
      <c r="Q155" s="845" t="s">
        <v>19</v>
      </c>
      <c r="R155" s="640" t="s">
        <v>19</v>
      </c>
      <c r="S155" s="640" t="s">
        <v>19</v>
      </c>
      <c r="T155" s="638"/>
    </row>
    <row r="156" spans="1:20" ht="26.4" x14ac:dyDescent="0.3">
      <c r="A156" s="820" t="s">
        <v>17</v>
      </c>
      <c r="B156" s="836" t="s">
        <v>1159</v>
      </c>
      <c r="C156" s="837" t="s">
        <v>1611</v>
      </c>
      <c r="D156" s="821" t="s">
        <v>1438</v>
      </c>
      <c r="E156" s="838" t="s">
        <v>1846</v>
      </c>
      <c r="F156" s="846" t="s">
        <v>1830</v>
      </c>
      <c r="G156" s="847" t="s">
        <v>1837</v>
      </c>
      <c r="H156" s="841" t="s">
        <v>1612</v>
      </c>
      <c r="I156" s="848" t="s">
        <v>31</v>
      </c>
      <c r="J156" s="849" t="s">
        <v>1613</v>
      </c>
      <c r="K156" s="824">
        <v>1</v>
      </c>
      <c r="L156" s="848" t="s">
        <v>27</v>
      </c>
      <c r="M156" s="843" t="s">
        <v>1241</v>
      </c>
      <c r="N156" s="844" t="s">
        <v>19</v>
      </c>
      <c r="O156" s="825"/>
      <c r="P156" s="845" t="s">
        <v>31</v>
      </c>
      <c r="Q156" s="845" t="s">
        <v>19</v>
      </c>
      <c r="R156" s="640" t="s">
        <v>19</v>
      </c>
      <c r="S156" s="640" t="s">
        <v>19</v>
      </c>
      <c r="T156" s="638"/>
    </row>
    <row r="157" spans="1:20" ht="26.4" x14ac:dyDescent="0.3">
      <c r="A157" s="820" t="s">
        <v>17</v>
      </c>
      <c r="B157" s="836" t="s">
        <v>1159</v>
      </c>
      <c r="C157" s="837" t="s">
        <v>1611</v>
      </c>
      <c r="D157" s="821" t="s">
        <v>1438</v>
      </c>
      <c r="E157" s="838" t="s">
        <v>1846</v>
      </c>
      <c r="F157" s="846" t="s">
        <v>1830</v>
      </c>
      <c r="G157" s="847" t="s">
        <v>1838</v>
      </c>
      <c r="H157" s="841" t="s">
        <v>1612</v>
      </c>
      <c r="I157" s="848" t="s">
        <v>31</v>
      </c>
      <c r="J157" s="849" t="s">
        <v>1613</v>
      </c>
      <c r="K157" s="824">
        <v>1</v>
      </c>
      <c r="L157" s="848" t="s">
        <v>27</v>
      </c>
      <c r="M157" s="843" t="s">
        <v>1241</v>
      </c>
      <c r="N157" s="844" t="s">
        <v>19</v>
      </c>
      <c r="O157" s="825"/>
      <c r="P157" s="845" t="s">
        <v>31</v>
      </c>
      <c r="Q157" s="845" t="s">
        <v>19</v>
      </c>
      <c r="R157" s="640" t="s">
        <v>19</v>
      </c>
      <c r="S157" s="640" t="s">
        <v>19</v>
      </c>
      <c r="T157" s="638"/>
    </row>
    <row r="158" spans="1:20" ht="26.4" x14ac:dyDescent="0.3">
      <c r="A158" s="820" t="s">
        <v>17</v>
      </c>
      <c r="B158" s="836" t="s">
        <v>1159</v>
      </c>
      <c r="C158" s="837" t="s">
        <v>1611</v>
      </c>
      <c r="D158" s="821" t="s">
        <v>1438</v>
      </c>
      <c r="E158" s="838" t="s">
        <v>1846</v>
      </c>
      <c r="F158" s="846" t="s">
        <v>1831</v>
      </c>
      <c r="G158" s="847" t="s">
        <v>1828</v>
      </c>
      <c r="H158" s="841" t="s">
        <v>1612</v>
      </c>
      <c r="I158" s="848" t="s">
        <v>510</v>
      </c>
      <c r="J158" s="849" t="s">
        <v>1613</v>
      </c>
      <c r="K158" s="824">
        <v>1</v>
      </c>
      <c r="L158" s="848" t="s">
        <v>27</v>
      </c>
      <c r="M158" s="843" t="s">
        <v>1241</v>
      </c>
      <c r="N158" s="844" t="s">
        <v>19</v>
      </c>
      <c r="O158" s="827"/>
      <c r="P158" s="845" t="s">
        <v>31</v>
      </c>
      <c r="Q158" s="845" t="s">
        <v>19</v>
      </c>
      <c r="R158" s="640" t="s">
        <v>19</v>
      </c>
      <c r="S158" s="640" t="s">
        <v>19</v>
      </c>
      <c r="T158" s="638"/>
    </row>
    <row r="159" spans="1:20" ht="26.4" x14ac:dyDescent="0.3">
      <c r="A159" s="820" t="s">
        <v>17</v>
      </c>
      <c r="B159" s="836" t="s">
        <v>1159</v>
      </c>
      <c r="C159" s="837" t="s">
        <v>1611</v>
      </c>
      <c r="D159" s="821" t="s">
        <v>1438</v>
      </c>
      <c r="E159" s="838" t="s">
        <v>1846</v>
      </c>
      <c r="F159" s="846" t="s">
        <v>1831</v>
      </c>
      <c r="G159" s="847" t="s">
        <v>1835</v>
      </c>
      <c r="H159" s="841" t="s">
        <v>1612</v>
      </c>
      <c r="I159" s="848" t="s">
        <v>31</v>
      </c>
      <c r="J159" s="849" t="s">
        <v>1613</v>
      </c>
      <c r="K159" s="824">
        <v>1</v>
      </c>
      <c r="L159" s="848" t="s">
        <v>27</v>
      </c>
      <c r="M159" s="843" t="s">
        <v>1241</v>
      </c>
      <c r="N159" s="844" t="s">
        <v>19</v>
      </c>
      <c r="O159" s="825"/>
      <c r="P159" s="845" t="s">
        <v>31</v>
      </c>
      <c r="Q159" s="845" t="s">
        <v>19</v>
      </c>
      <c r="R159" s="640" t="s">
        <v>19</v>
      </c>
      <c r="S159" s="640" t="s">
        <v>19</v>
      </c>
      <c r="T159" s="638"/>
    </row>
    <row r="160" spans="1:20" ht="26.4" x14ac:dyDescent="0.3">
      <c r="A160" s="820" t="s">
        <v>17</v>
      </c>
      <c r="B160" s="836" t="s">
        <v>1159</v>
      </c>
      <c r="C160" s="837" t="s">
        <v>1611</v>
      </c>
      <c r="D160" s="821" t="s">
        <v>1438</v>
      </c>
      <c r="E160" s="838" t="s">
        <v>1846</v>
      </c>
      <c r="F160" s="846" t="s">
        <v>1831</v>
      </c>
      <c r="G160" s="847" t="s">
        <v>1836</v>
      </c>
      <c r="H160" s="841" t="s">
        <v>1612</v>
      </c>
      <c r="I160" s="848" t="s">
        <v>31</v>
      </c>
      <c r="J160" s="849" t="s">
        <v>1613</v>
      </c>
      <c r="K160" s="824">
        <v>1</v>
      </c>
      <c r="L160" s="848" t="s">
        <v>27</v>
      </c>
      <c r="M160" s="843" t="s">
        <v>1241</v>
      </c>
      <c r="N160" s="844" t="s">
        <v>19</v>
      </c>
      <c r="O160" s="825"/>
      <c r="P160" s="845" t="s">
        <v>31</v>
      </c>
      <c r="Q160" s="845" t="s">
        <v>19</v>
      </c>
      <c r="R160" s="640" t="s">
        <v>19</v>
      </c>
      <c r="S160" s="640" t="s">
        <v>19</v>
      </c>
      <c r="T160" s="638"/>
    </row>
    <row r="161" spans="1:20" ht="26.4" x14ac:dyDescent="0.3">
      <c r="A161" s="820" t="s">
        <v>17</v>
      </c>
      <c r="B161" s="836" t="s">
        <v>1159</v>
      </c>
      <c r="C161" s="837" t="s">
        <v>1611</v>
      </c>
      <c r="D161" s="821" t="s">
        <v>1438</v>
      </c>
      <c r="E161" s="838" t="s">
        <v>1846</v>
      </c>
      <c r="F161" s="846" t="s">
        <v>1832</v>
      </c>
      <c r="G161" s="847" t="s">
        <v>1828</v>
      </c>
      <c r="H161" s="841" t="s">
        <v>1612</v>
      </c>
      <c r="I161" s="848" t="s">
        <v>510</v>
      </c>
      <c r="J161" s="849" t="s">
        <v>1613</v>
      </c>
      <c r="K161" s="824">
        <v>1</v>
      </c>
      <c r="L161" s="848" t="s">
        <v>27</v>
      </c>
      <c r="M161" s="843" t="s">
        <v>1241</v>
      </c>
      <c r="N161" s="844" t="s">
        <v>19</v>
      </c>
      <c r="O161" s="827"/>
      <c r="P161" s="845" t="s">
        <v>31</v>
      </c>
      <c r="Q161" s="845" t="s">
        <v>19</v>
      </c>
      <c r="R161" s="640" t="s">
        <v>19</v>
      </c>
      <c r="S161" s="640" t="s">
        <v>19</v>
      </c>
      <c r="T161" s="638"/>
    </row>
    <row r="162" spans="1:20" ht="26.4" x14ac:dyDescent="0.3">
      <c r="A162" s="820" t="s">
        <v>17</v>
      </c>
      <c r="B162" s="836" t="s">
        <v>1159</v>
      </c>
      <c r="C162" s="837" t="s">
        <v>1611</v>
      </c>
      <c r="D162" s="821" t="s">
        <v>1438</v>
      </c>
      <c r="E162" s="838" t="s">
        <v>1846</v>
      </c>
      <c r="F162" s="846" t="s">
        <v>1832</v>
      </c>
      <c r="G162" s="847" t="s">
        <v>1835</v>
      </c>
      <c r="H162" s="841" t="s">
        <v>1612</v>
      </c>
      <c r="I162" s="848" t="s">
        <v>31</v>
      </c>
      <c r="J162" s="849" t="s">
        <v>1613</v>
      </c>
      <c r="K162" s="824">
        <v>1</v>
      </c>
      <c r="L162" s="848" t="s">
        <v>27</v>
      </c>
      <c r="M162" s="843" t="s">
        <v>1241</v>
      </c>
      <c r="N162" s="844" t="s">
        <v>19</v>
      </c>
      <c r="O162" s="825"/>
      <c r="P162" s="845" t="s">
        <v>31</v>
      </c>
      <c r="Q162" s="845" t="s">
        <v>19</v>
      </c>
      <c r="R162" s="640" t="s">
        <v>19</v>
      </c>
      <c r="S162" s="640" t="s">
        <v>19</v>
      </c>
      <c r="T162" s="638"/>
    </row>
    <row r="163" spans="1:20" ht="26.4" x14ac:dyDescent="0.3">
      <c r="A163" s="820" t="s">
        <v>17</v>
      </c>
      <c r="B163" s="836" t="s">
        <v>1159</v>
      </c>
      <c r="C163" s="837" t="s">
        <v>1611</v>
      </c>
      <c r="D163" s="821" t="s">
        <v>1438</v>
      </c>
      <c r="E163" s="838" t="s">
        <v>1846</v>
      </c>
      <c r="F163" s="846" t="s">
        <v>1832</v>
      </c>
      <c r="G163" s="847" t="s">
        <v>1836</v>
      </c>
      <c r="H163" s="841" t="s">
        <v>1612</v>
      </c>
      <c r="I163" s="848" t="s">
        <v>31</v>
      </c>
      <c r="J163" s="849" t="s">
        <v>1613</v>
      </c>
      <c r="K163" s="824">
        <v>1</v>
      </c>
      <c r="L163" s="848" t="s">
        <v>27</v>
      </c>
      <c r="M163" s="843" t="s">
        <v>1241</v>
      </c>
      <c r="N163" s="844" t="s">
        <v>19</v>
      </c>
      <c r="O163" s="825"/>
      <c r="P163" s="845" t="s">
        <v>31</v>
      </c>
      <c r="Q163" s="845" t="s">
        <v>19</v>
      </c>
      <c r="R163" s="640" t="s">
        <v>19</v>
      </c>
      <c r="S163" s="640" t="s">
        <v>19</v>
      </c>
      <c r="T163" s="638"/>
    </row>
    <row r="164" spans="1:20" ht="26.4" x14ac:dyDescent="0.3">
      <c r="A164" s="820" t="s">
        <v>17</v>
      </c>
      <c r="B164" s="836" t="s">
        <v>1159</v>
      </c>
      <c r="C164" s="837" t="s">
        <v>1611</v>
      </c>
      <c r="D164" s="821" t="s">
        <v>1438</v>
      </c>
      <c r="E164" s="838" t="s">
        <v>1846</v>
      </c>
      <c r="F164" s="846" t="s">
        <v>1839</v>
      </c>
      <c r="G164" s="847" t="s">
        <v>1828</v>
      </c>
      <c r="H164" s="841" t="s">
        <v>1612</v>
      </c>
      <c r="I164" s="848" t="s">
        <v>510</v>
      </c>
      <c r="J164" s="849" t="s">
        <v>1613</v>
      </c>
      <c r="K164" s="824">
        <v>1</v>
      </c>
      <c r="L164" s="848" t="s">
        <v>27</v>
      </c>
      <c r="M164" s="843" t="s">
        <v>1241</v>
      </c>
      <c r="N164" s="844" t="s">
        <v>19</v>
      </c>
      <c r="O164" s="825"/>
      <c r="P164" s="845" t="s">
        <v>31</v>
      </c>
      <c r="Q164" s="845" t="s">
        <v>19</v>
      </c>
      <c r="R164" s="640" t="s">
        <v>19</v>
      </c>
      <c r="S164" s="640" t="s">
        <v>19</v>
      </c>
      <c r="T164" s="638"/>
    </row>
    <row r="165" spans="1:20" ht="26.4" x14ac:dyDescent="0.3">
      <c r="A165" s="820" t="s">
        <v>17</v>
      </c>
      <c r="B165" s="836" t="s">
        <v>1159</v>
      </c>
      <c r="C165" s="837" t="s">
        <v>1611</v>
      </c>
      <c r="D165" s="821" t="s">
        <v>1438</v>
      </c>
      <c r="E165" s="838" t="s">
        <v>1846</v>
      </c>
      <c r="F165" s="846" t="s">
        <v>1839</v>
      </c>
      <c r="G165" s="847" t="s">
        <v>1835</v>
      </c>
      <c r="H165" s="841" t="s">
        <v>1612</v>
      </c>
      <c r="I165" s="848" t="s">
        <v>31</v>
      </c>
      <c r="J165" s="849" t="s">
        <v>1613</v>
      </c>
      <c r="K165" s="824">
        <v>1</v>
      </c>
      <c r="L165" s="848" t="s">
        <v>27</v>
      </c>
      <c r="M165" s="843" t="s">
        <v>1241</v>
      </c>
      <c r="N165" s="844" t="s">
        <v>19</v>
      </c>
      <c r="O165" s="825"/>
      <c r="P165" s="845" t="s">
        <v>31</v>
      </c>
      <c r="Q165" s="845" t="s">
        <v>19</v>
      </c>
      <c r="R165" s="640" t="s">
        <v>19</v>
      </c>
      <c r="S165" s="640" t="s">
        <v>19</v>
      </c>
      <c r="T165" s="638"/>
    </row>
    <row r="166" spans="1:20" ht="26.4" x14ac:dyDescent="0.3">
      <c r="A166" s="820" t="s">
        <v>17</v>
      </c>
      <c r="B166" s="836" t="s">
        <v>1159</v>
      </c>
      <c r="C166" s="837" t="s">
        <v>1611</v>
      </c>
      <c r="D166" s="821" t="s">
        <v>1438</v>
      </c>
      <c r="E166" s="838" t="s">
        <v>1846</v>
      </c>
      <c r="F166" s="846" t="s">
        <v>1839</v>
      </c>
      <c r="G166" s="847" t="s">
        <v>1836</v>
      </c>
      <c r="H166" s="841" t="s">
        <v>1612</v>
      </c>
      <c r="I166" s="848" t="s">
        <v>31</v>
      </c>
      <c r="J166" s="849" t="s">
        <v>1613</v>
      </c>
      <c r="K166" s="824">
        <v>1</v>
      </c>
      <c r="L166" s="848" t="s">
        <v>27</v>
      </c>
      <c r="M166" s="843" t="s">
        <v>1241</v>
      </c>
      <c r="N166" s="844" t="s">
        <v>19</v>
      </c>
      <c r="O166" s="825"/>
      <c r="P166" s="845" t="s">
        <v>31</v>
      </c>
      <c r="Q166" s="845" t="s">
        <v>19</v>
      </c>
      <c r="R166" s="640" t="s">
        <v>19</v>
      </c>
      <c r="S166" s="640" t="s">
        <v>19</v>
      </c>
      <c r="T166" s="638"/>
    </row>
    <row r="167" spans="1:20" ht="26.4" x14ac:dyDescent="0.3">
      <c r="A167" s="820" t="s">
        <v>17</v>
      </c>
      <c r="B167" s="836" t="s">
        <v>1159</v>
      </c>
      <c r="C167" s="837" t="s">
        <v>1611</v>
      </c>
      <c r="D167" s="821" t="s">
        <v>1438</v>
      </c>
      <c r="E167" s="838" t="s">
        <v>1846</v>
      </c>
      <c r="F167" s="846" t="s">
        <v>1839</v>
      </c>
      <c r="G167" s="847" t="s">
        <v>1837</v>
      </c>
      <c r="H167" s="841" t="s">
        <v>1612</v>
      </c>
      <c r="I167" s="848" t="s">
        <v>31</v>
      </c>
      <c r="J167" s="849" t="s">
        <v>1613</v>
      </c>
      <c r="K167" s="824">
        <v>1</v>
      </c>
      <c r="L167" s="848" t="s">
        <v>27</v>
      </c>
      <c r="M167" s="843" t="s">
        <v>1241</v>
      </c>
      <c r="N167" s="844" t="s">
        <v>19</v>
      </c>
      <c r="O167" s="825"/>
      <c r="P167" s="845" t="s">
        <v>31</v>
      </c>
      <c r="Q167" s="845" t="s">
        <v>19</v>
      </c>
      <c r="R167" s="640" t="s">
        <v>19</v>
      </c>
      <c r="S167" s="640" t="s">
        <v>19</v>
      </c>
      <c r="T167" s="638"/>
    </row>
    <row r="168" spans="1:20" ht="26.4" x14ac:dyDescent="0.3">
      <c r="A168" s="820" t="s">
        <v>17</v>
      </c>
      <c r="B168" s="836" t="s">
        <v>1159</v>
      </c>
      <c r="C168" s="837" t="s">
        <v>1611</v>
      </c>
      <c r="D168" s="821" t="s">
        <v>1438</v>
      </c>
      <c r="E168" s="838" t="s">
        <v>1846</v>
      </c>
      <c r="F168" s="846" t="s">
        <v>1839</v>
      </c>
      <c r="G168" s="847" t="s">
        <v>1838</v>
      </c>
      <c r="H168" s="841" t="s">
        <v>1612</v>
      </c>
      <c r="I168" s="848" t="s">
        <v>31</v>
      </c>
      <c r="J168" s="849" t="s">
        <v>1613</v>
      </c>
      <c r="K168" s="824">
        <v>1</v>
      </c>
      <c r="L168" s="848" t="s">
        <v>27</v>
      </c>
      <c r="M168" s="843" t="s">
        <v>1241</v>
      </c>
      <c r="N168" s="844" t="s">
        <v>19</v>
      </c>
      <c r="O168" s="825"/>
      <c r="P168" s="845" t="s">
        <v>31</v>
      </c>
      <c r="Q168" s="845" t="s">
        <v>19</v>
      </c>
      <c r="R168" s="640" t="s">
        <v>19</v>
      </c>
      <c r="S168" s="640" t="s">
        <v>19</v>
      </c>
      <c r="T168" s="638"/>
    </row>
    <row r="169" spans="1:20" ht="26.4" x14ac:dyDescent="0.3">
      <c r="A169" s="820" t="s">
        <v>17</v>
      </c>
      <c r="B169" s="836" t="s">
        <v>1159</v>
      </c>
      <c r="C169" s="837" t="s">
        <v>1611</v>
      </c>
      <c r="D169" s="821" t="s">
        <v>1438</v>
      </c>
      <c r="E169" s="838" t="s">
        <v>1846</v>
      </c>
      <c r="F169" s="846" t="s">
        <v>1840</v>
      </c>
      <c r="G169" s="847" t="s">
        <v>1835</v>
      </c>
      <c r="H169" s="841" t="s">
        <v>1612</v>
      </c>
      <c r="I169" s="848" t="s">
        <v>31</v>
      </c>
      <c r="J169" s="849" t="s">
        <v>1613</v>
      </c>
      <c r="K169" s="824">
        <v>1</v>
      </c>
      <c r="L169" s="848" t="s">
        <v>27</v>
      </c>
      <c r="M169" s="843" t="s">
        <v>1241</v>
      </c>
      <c r="N169" s="844" t="s">
        <v>19</v>
      </c>
      <c r="O169" s="825"/>
      <c r="P169" s="845" t="s">
        <v>31</v>
      </c>
      <c r="Q169" s="845" t="s">
        <v>19</v>
      </c>
      <c r="R169" s="640" t="s">
        <v>19</v>
      </c>
      <c r="S169" s="640" t="s">
        <v>19</v>
      </c>
      <c r="T169" s="638"/>
    </row>
    <row r="170" spans="1:20" ht="26.4" x14ac:dyDescent="0.3">
      <c r="A170" s="820" t="s">
        <v>17</v>
      </c>
      <c r="B170" s="836" t="s">
        <v>1159</v>
      </c>
      <c r="C170" s="837" t="s">
        <v>1611</v>
      </c>
      <c r="D170" s="821" t="s">
        <v>1438</v>
      </c>
      <c r="E170" s="838" t="s">
        <v>1846</v>
      </c>
      <c r="F170" s="846" t="s">
        <v>1833</v>
      </c>
      <c r="G170" s="847" t="s">
        <v>1828</v>
      </c>
      <c r="H170" s="841" t="s">
        <v>1612</v>
      </c>
      <c r="I170" s="848" t="s">
        <v>510</v>
      </c>
      <c r="J170" s="849" t="s">
        <v>1613</v>
      </c>
      <c r="K170" s="824">
        <v>1</v>
      </c>
      <c r="L170" s="848" t="s">
        <v>27</v>
      </c>
      <c r="M170" s="843" t="s">
        <v>1241</v>
      </c>
      <c r="N170" s="844" t="s">
        <v>19</v>
      </c>
      <c r="O170" s="825"/>
      <c r="P170" s="845" t="s">
        <v>31</v>
      </c>
      <c r="Q170" s="845" t="s">
        <v>19</v>
      </c>
      <c r="R170" s="640" t="s">
        <v>19</v>
      </c>
      <c r="S170" s="640" t="s">
        <v>19</v>
      </c>
      <c r="T170" s="638"/>
    </row>
    <row r="171" spans="1:20" ht="26.4" x14ac:dyDescent="0.3">
      <c r="A171" s="820" t="s">
        <v>17</v>
      </c>
      <c r="B171" s="836" t="s">
        <v>1159</v>
      </c>
      <c r="C171" s="837" t="s">
        <v>1611</v>
      </c>
      <c r="D171" s="821" t="s">
        <v>1438</v>
      </c>
      <c r="E171" s="838" t="s">
        <v>1846</v>
      </c>
      <c r="F171" s="846" t="s">
        <v>1834</v>
      </c>
      <c r="G171" s="847" t="s">
        <v>1828</v>
      </c>
      <c r="H171" s="841" t="s">
        <v>1612</v>
      </c>
      <c r="I171" s="848" t="s">
        <v>510</v>
      </c>
      <c r="J171" s="849" t="s">
        <v>1613</v>
      </c>
      <c r="K171" s="824">
        <v>1</v>
      </c>
      <c r="L171" s="848" t="s">
        <v>27</v>
      </c>
      <c r="M171" s="843" t="s">
        <v>1241</v>
      </c>
      <c r="N171" s="844" t="s">
        <v>19</v>
      </c>
      <c r="O171" s="825"/>
      <c r="P171" s="845" t="s">
        <v>31</v>
      </c>
      <c r="Q171" s="845" t="s">
        <v>19</v>
      </c>
      <c r="R171" s="640" t="s">
        <v>19</v>
      </c>
      <c r="S171" s="640" t="s">
        <v>19</v>
      </c>
      <c r="T171" s="638"/>
    </row>
    <row r="172" spans="1:20" ht="26.4" x14ac:dyDescent="0.3">
      <c r="A172" s="820" t="s">
        <v>17</v>
      </c>
      <c r="B172" s="836" t="s">
        <v>1159</v>
      </c>
      <c r="C172" s="837" t="s">
        <v>1611</v>
      </c>
      <c r="D172" s="821" t="s">
        <v>1438</v>
      </c>
      <c r="E172" s="838" t="s">
        <v>1846</v>
      </c>
      <c r="F172" s="846" t="s">
        <v>1834</v>
      </c>
      <c r="G172" s="847" t="s">
        <v>1835</v>
      </c>
      <c r="H172" s="841" t="s">
        <v>1612</v>
      </c>
      <c r="I172" s="848" t="s">
        <v>31</v>
      </c>
      <c r="J172" s="849" t="s">
        <v>1613</v>
      </c>
      <c r="K172" s="824">
        <v>1</v>
      </c>
      <c r="L172" s="848" t="s">
        <v>27</v>
      </c>
      <c r="M172" s="843" t="s">
        <v>1241</v>
      </c>
      <c r="N172" s="844" t="s">
        <v>19</v>
      </c>
      <c r="O172" s="825"/>
      <c r="P172" s="845" t="s">
        <v>31</v>
      </c>
      <c r="Q172" s="845" t="s">
        <v>19</v>
      </c>
      <c r="R172" s="640" t="s">
        <v>19</v>
      </c>
      <c r="S172" s="640" t="s">
        <v>19</v>
      </c>
      <c r="T172" s="638"/>
    </row>
    <row r="173" spans="1:20" ht="26.4" x14ac:dyDescent="0.3">
      <c r="A173" s="820" t="s">
        <v>17</v>
      </c>
      <c r="B173" s="836" t="s">
        <v>1159</v>
      </c>
      <c r="C173" s="837" t="s">
        <v>1611</v>
      </c>
      <c r="D173" s="821" t="s">
        <v>1438</v>
      </c>
      <c r="E173" s="838" t="s">
        <v>1846</v>
      </c>
      <c r="F173" s="846" t="s">
        <v>1841</v>
      </c>
      <c r="G173" s="847" t="s">
        <v>1835</v>
      </c>
      <c r="H173" s="841" t="s">
        <v>1612</v>
      </c>
      <c r="I173" s="848" t="s">
        <v>31</v>
      </c>
      <c r="J173" s="849" t="s">
        <v>1613</v>
      </c>
      <c r="K173" s="824">
        <v>1</v>
      </c>
      <c r="L173" s="848" t="s">
        <v>27</v>
      </c>
      <c r="M173" s="843" t="s">
        <v>1241</v>
      </c>
      <c r="N173" s="844" t="s">
        <v>19</v>
      </c>
      <c r="O173" s="825"/>
      <c r="P173" s="845" t="s">
        <v>31</v>
      </c>
      <c r="Q173" s="845" t="s">
        <v>19</v>
      </c>
      <c r="R173" s="640" t="s">
        <v>19</v>
      </c>
      <c r="S173" s="640" t="s">
        <v>19</v>
      </c>
      <c r="T173" s="638"/>
    </row>
    <row r="174" spans="1:20" ht="26.4" x14ac:dyDescent="0.3">
      <c r="A174" s="820" t="s">
        <v>17</v>
      </c>
      <c r="B174" s="836" t="s">
        <v>1159</v>
      </c>
      <c r="C174" s="837" t="s">
        <v>1611</v>
      </c>
      <c r="D174" s="821" t="s">
        <v>1438</v>
      </c>
      <c r="E174" s="838" t="s">
        <v>1846</v>
      </c>
      <c r="F174" s="846" t="s">
        <v>1841</v>
      </c>
      <c r="G174" s="847" t="s">
        <v>1836</v>
      </c>
      <c r="H174" s="841" t="s">
        <v>1612</v>
      </c>
      <c r="I174" s="848" t="s">
        <v>31</v>
      </c>
      <c r="J174" s="849" t="s">
        <v>1613</v>
      </c>
      <c r="K174" s="824">
        <v>1</v>
      </c>
      <c r="L174" s="848" t="s">
        <v>27</v>
      </c>
      <c r="M174" s="843" t="s">
        <v>1241</v>
      </c>
      <c r="N174" s="844" t="s">
        <v>19</v>
      </c>
      <c r="O174" s="825"/>
      <c r="P174" s="845" t="s">
        <v>31</v>
      </c>
      <c r="Q174" s="845" t="s">
        <v>19</v>
      </c>
      <c r="R174" s="640" t="s">
        <v>19</v>
      </c>
      <c r="S174" s="640" t="s">
        <v>19</v>
      </c>
      <c r="T174" s="638"/>
    </row>
    <row r="175" spans="1:20" ht="26.4" x14ac:dyDescent="0.3">
      <c r="A175" s="820" t="s">
        <v>17</v>
      </c>
      <c r="B175" s="836" t="s">
        <v>1159</v>
      </c>
      <c r="C175" s="837" t="s">
        <v>1611</v>
      </c>
      <c r="D175" s="821" t="s">
        <v>1438</v>
      </c>
      <c r="E175" s="838" t="s">
        <v>1846</v>
      </c>
      <c r="F175" s="846" t="s">
        <v>1842</v>
      </c>
      <c r="G175" s="847" t="s">
        <v>1835</v>
      </c>
      <c r="H175" s="841" t="s">
        <v>1612</v>
      </c>
      <c r="I175" s="848" t="s">
        <v>31</v>
      </c>
      <c r="J175" s="849" t="s">
        <v>1613</v>
      </c>
      <c r="K175" s="824">
        <v>1</v>
      </c>
      <c r="L175" s="848" t="s">
        <v>27</v>
      </c>
      <c r="M175" s="843" t="s">
        <v>1241</v>
      </c>
      <c r="N175" s="844" t="s">
        <v>19</v>
      </c>
      <c r="O175" s="825"/>
      <c r="P175" s="845" t="s">
        <v>31</v>
      </c>
      <c r="Q175" s="845" t="s">
        <v>19</v>
      </c>
      <c r="R175" s="640" t="s">
        <v>19</v>
      </c>
      <c r="S175" s="640" t="s">
        <v>19</v>
      </c>
      <c r="T175" s="638"/>
    </row>
    <row r="176" spans="1:20" ht="26.4" x14ac:dyDescent="0.3">
      <c r="A176" s="820" t="s">
        <v>17</v>
      </c>
      <c r="B176" s="836" t="s">
        <v>1159</v>
      </c>
      <c r="C176" s="837" t="s">
        <v>1611</v>
      </c>
      <c r="D176" s="821" t="s">
        <v>1438</v>
      </c>
      <c r="E176" s="838" t="s">
        <v>1846</v>
      </c>
      <c r="F176" s="846" t="s">
        <v>1842</v>
      </c>
      <c r="G176" s="847" t="s">
        <v>1837</v>
      </c>
      <c r="H176" s="841" t="s">
        <v>1612</v>
      </c>
      <c r="I176" s="848" t="s">
        <v>31</v>
      </c>
      <c r="J176" s="849" t="s">
        <v>1613</v>
      </c>
      <c r="K176" s="824">
        <v>1</v>
      </c>
      <c r="L176" s="848" t="s">
        <v>27</v>
      </c>
      <c r="M176" s="843" t="s">
        <v>1241</v>
      </c>
      <c r="N176" s="844" t="s">
        <v>19</v>
      </c>
      <c r="O176" s="825"/>
      <c r="P176" s="845" t="s">
        <v>31</v>
      </c>
      <c r="Q176" s="845" t="s">
        <v>19</v>
      </c>
      <c r="R176" s="640" t="s">
        <v>19</v>
      </c>
      <c r="S176" s="640" t="s">
        <v>19</v>
      </c>
      <c r="T176" s="638"/>
    </row>
    <row r="177" spans="1:20" ht="26.4" x14ac:dyDescent="0.3">
      <c r="A177" s="820" t="s">
        <v>17</v>
      </c>
      <c r="B177" s="836" t="s">
        <v>1159</v>
      </c>
      <c r="C177" s="837" t="s">
        <v>1611</v>
      </c>
      <c r="D177" s="821" t="s">
        <v>1438</v>
      </c>
      <c r="E177" s="838" t="s">
        <v>1846</v>
      </c>
      <c r="F177" s="846" t="s">
        <v>1842</v>
      </c>
      <c r="G177" s="847" t="s">
        <v>1838</v>
      </c>
      <c r="H177" s="841" t="s">
        <v>1612</v>
      </c>
      <c r="I177" s="848" t="s">
        <v>31</v>
      </c>
      <c r="J177" s="849" t="s">
        <v>1613</v>
      </c>
      <c r="K177" s="824">
        <v>1</v>
      </c>
      <c r="L177" s="848" t="s">
        <v>27</v>
      </c>
      <c r="M177" s="843" t="s">
        <v>1241</v>
      </c>
      <c r="N177" s="844" t="s">
        <v>19</v>
      </c>
      <c r="O177" s="825"/>
      <c r="P177" s="845" t="s">
        <v>31</v>
      </c>
      <c r="Q177" s="845" t="s">
        <v>19</v>
      </c>
      <c r="R177" s="640" t="s">
        <v>19</v>
      </c>
      <c r="S177" s="640" t="s">
        <v>19</v>
      </c>
      <c r="T177" s="638"/>
    </row>
    <row r="178" spans="1:20" ht="26.4" x14ac:dyDescent="0.3">
      <c r="A178" s="820" t="s">
        <v>17</v>
      </c>
      <c r="B178" s="836" t="s">
        <v>1159</v>
      </c>
      <c r="C178" s="837" t="s">
        <v>1611</v>
      </c>
      <c r="D178" s="821" t="s">
        <v>1438</v>
      </c>
      <c r="E178" s="838" t="s">
        <v>1846</v>
      </c>
      <c r="F178" s="846" t="s">
        <v>1842</v>
      </c>
      <c r="G178" s="847" t="s">
        <v>1843</v>
      </c>
      <c r="H178" s="841" t="s">
        <v>1612</v>
      </c>
      <c r="I178" s="848" t="s">
        <v>31</v>
      </c>
      <c r="J178" s="849" t="s">
        <v>1613</v>
      </c>
      <c r="K178" s="824">
        <v>1</v>
      </c>
      <c r="L178" s="848" t="s">
        <v>27</v>
      </c>
      <c r="M178" s="843" t="s">
        <v>1241</v>
      </c>
      <c r="N178" s="844" t="s">
        <v>19</v>
      </c>
      <c r="O178" s="825"/>
      <c r="P178" s="845" t="s">
        <v>31</v>
      </c>
      <c r="Q178" s="845" t="s">
        <v>19</v>
      </c>
      <c r="R178" s="640" t="s">
        <v>19</v>
      </c>
      <c r="S178" s="640" t="s">
        <v>19</v>
      </c>
      <c r="T178" s="638"/>
    </row>
    <row r="179" spans="1:20" ht="26.4" x14ac:dyDescent="0.3">
      <c r="A179" s="820" t="s">
        <v>17</v>
      </c>
      <c r="B179" s="836" t="s">
        <v>1159</v>
      </c>
      <c r="C179" s="837" t="s">
        <v>1611</v>
      </c>
      <c r="D179" s="821" t="s">
        <v>1443</v>
      </c>
      <c r="E179" s="838" t="s">
        <v>1847</v>
      </c>
      <c r="F179" s="839" t="s">
        <v>1827</v>
      </c>
      <c r="G179" s="840" t="s">
        <v>1828</v>
      </c>
      <c r="H179" s="841" t="s">
        <v>1612</v>
      </c>
      <c r="I179" s="842" t="s">
        <v>510</v>
      </c>
      <c r="J179" s="841" t="s">
        <v>1614</v>
      </c>
      <c r="K179" s="822">
        <v>0.11</v>
      </c>
      <c r="L179" s="842" t="s">
        <v>31</v>
      </c>
      <c r="M179" s="843" t="s">
        <v>1241</v>
      </c>
      <c r="N179" s="844">
        <v>1</v>
      </c>
      <c r="O179" s="823"/>
      <c r="P179" s="845" t="s">
        <v>31</v>
      </c>
      <c r="Q179" s="845" t="s">
        <v>19</v>
      </c>
      <c r="R179" s="639" t="s">
        <v>19</v>
      </c>
      <c r="S179" s="639" t="s">
        <v>19</v>
      </c>
      <c r="T179" s="638"/>
    </row>
    <row r="180" spans="1:20" ht="26.4" x14ac:dyDescent="0.3">
      <c r="A180" s="820" t="s">
        <v>17</v>
      </c>
      <c r="B180" s="836" t="s">
        <v>1159</v>
      </c>
      <c r="C180" s="837" t="s">
        <v>1611</v>
      </c>
      <c r="D180" s="821" t="s">
        <v>1443</v>
      </c>
      <c r="E180" s="838" t="s">
        <v>1847</v>
      </c>
      <c r="F180" s="846" t="s">
        <v>1830</v>
      </c>
      <c r="G180" s="847" t="s">
        <v>1828</v>
      </c>
      <c r="H180" s="841" t="s">
        <v>1612</v>
      </c>
      <c r="I180" s="848" t="s">
        <v>510</v>
      </c>
      <c r="J180" s="849" t="s">
        <v>1614</v>
      </c>
      <c r="K180" s="824">
        <v>0.11</v>
      </c>
      <c r="L180" s="848" t="s">
        <v>31</v>
      </c>
      <c r="M180" s="843" t="s">
        <v>1241</v>
      </c>
      <c r="N180" s="844">
        <v>1</v>
      </c>
      <c r="O180" s="825"/>
      <c r="P180" s="845" t="s">
        <v>31</v>
      </c>
      <c r="Q180" s="845" t="s">
        <v>19</v>
      </c>
      <c r="R180" s="639" t="s">
        <v>19</v>
      </c>
      <c r="S180" s="639" t="s">
        <v>19</v>
      </c>
      <c r="T180" s="638"/>
    </row>
    <row r="181" spans="1:20" ht="26.4" x14ac:dyDescent="0.3">
      <c r="A181" s="820" t="s">
        <v>17</v>
      </c>
      <c r="B181" s="836" t="s">
        <v>1159</v>
      </c>
      <c r="C181" s="837" t="s">
        <v>1611</v>
      </c>
      <c r="D181" s="821" t="s">
        <v>1443</v>
      </c>
      <c r="E181" s="838" t="s">
        <v>1847</v>
      </c>
      <c r="F181" s="846" t="s">
        <v>1831</v>
      </c>
      <c r="G181" s="847" t="s">
        <v>1828</v>
      </c>
      <c r="H181" s="841" t="s">
        <v>1612</v>
      </c>
      <c r="I181" s="848" t="s">
        <v>510</v>
      </c>
      <c r="J181" s="849" t="s">
        <v>1614</v>
      </c>
      <c r="K181" s="824">
        <v>0.11</v>
      </c>
      <c r="L181" s="848" t="s">
        <v>31</v>
      </c>
      <c r="M181" s="843" t="s">
        <v>1241</v>
      </c>
      <c r="N181" s="844">
        <v>1</v>
      </c>
      <c r="O181" s="825"/>
      <c r="P181" s="845" t="s">
        <v>31</v>
      </c>
      <c r="Q181" s="845" t="s">
        <v>19</v>
      </c>
      <c r="R181" s="639" t="s">
        <v>19</v>
      </c>
      <c r="S181" s="639" t="s">
        <v>19</v>
      </c>
      <c r="T181" s="638"/>
    </row>
    <row r="182" spans="1:20" ht="26.4" x14ac:dyDescent="0.3">
      <c r="A182" s="820" t="s">
        <v>17</v>
      </c>
      <c r="B182" s="836" t="s">
        <v>1159</v>
      </c>
      <c r="C182" s="837" t="s">
        <v>1611</v>
      </c>
      <c r="D182" s="821" t="s">
        <v>1443</v>
      </c>
      <c r="E182" s="838" t="s">
        <v>1847</v>
      </c>
      <c r="F182" s="846" t="s">
        <v>1832</v>
      </c>
      <c r="G182" s="847" t="s">
        <v>1828</v>
      </c>
      <c r="H182" s="841" t="s">
        <v>1612</v>
      </c>
      <c r="I182" s="848" t="s">
        <v>510</v>
      </c>
      <c r="J182" s="849" t="s">
        <v>1614</v>
      </c>
      <c r="K182" s="824">
        <v>0.11</v>
      </c>
      <c r="L182" s="848" t="s">
        <v>31</v>
      </c>
      <c r="M182" s="843" t="s">
        <v>1241</v>
      </c>
      <c r="N182" s="844">
        <v>1</v>
      </c>
      <c r="O182" s="825"/>
      <c r="P182" s="845" t="s">
        <v>31</v>
      </c>
      <c r="Q182" s="845" t="s">
        <v>19</v>
      </c>
      <c r="R182" s="639" t="s">
        <v>19</v>
      </c>
      <c r="S182" s="639" t="s">
        <v>19</v>
      </c>
      <c r="T182" s="638"/>
    </row>
    <row r="183" spans="1:20" ht="26.4" x14ac:dyDescent="0.3">
      <c r="A183" s="820" t="s">
        <v>17</v>
      </c>
      <c r="B183" s="836" t="s">
        <v>1159</v>
      </c>
      <c r="C183" s="837" t="s">
        <v>1611</v>
      </c>
      <c r="D183" s="821" t="s">
        <v>1443</v>
      </c>
      <c r="E183" s="838" t="s">
        <v>1847</v>
      </c>
      <c r="F183" s="846" t="s">
        <v>1833</v>
      </c>
      <c r="G183" s="847" t="s">
        <v>1828</v>
      </c>
      <c r="H183" s="841" t="s">
        <v>1612</v>
      </c>
      <c r="I183" s="848" t="s">
        <v>510</v>
      </c>
      <c r="J183" s="849" t="s">
        <v>1614</v>
      </c>
      <c r="K183" s="824">
        <v>0.11</v>
      </c>
      <c r="L183" s="848" t="s">
        <v>31</v>
      </c>
      <c r="M183" s="843" t="s">
        <v>1241</v>
      </c>
      <c r="N183" s="844">
        <v>1</v>
      </c>
      <c r="O183" s="825"/>
      <c r="P183" s="845" t="s">
        <v>510</v>
      </c>
      <c r="Q183" s="845" t="s">
        <v>19</v>
      </c>
      <c r="R183" s="639">
        <v>1</v>
      </c>
      <c r="S183" s="639">
        <v>1</v>
      </c>
      <c r="T183" s="638"/>
    </row>
    <row r="184" spans="1:20" ht="26.4" x14ac:dyDescent="0.3">
      <c r="A184" s="820" t="s">
        <v>17</v>
      </c>
      <c r="B184" s="836" t="s">
        <v>1159</v>
      </c>
      <c r="C184" s="837" t="s">
        <v>1611</v>
      </c>
      <c r="D184" s="821" t="s">
        <v>1443</v>
      </c>
      <c r="E184" s="838" t="s">
        <v>1847</v>
      </c>
      <c r="F184" s="846" t="s">
        <v>1834</v>
      </c>
      <c r="G184" s="847" t="s">
        <v>1828</v>
      </c>
      <c r="H184" s="841" t="s">
        <v>1612</v>
      </c>
      <c r="I184" s="848" t="s">
        <v>510</v>
      </c>
      <c r="J184" s="849" t="s">
        <v>1614</v>
      </c>
      <c r="K184" s="824">
        <v>0.11</v>
      </c>
      <c r="L184" s="848" t="s">
        <v>31</v>
      </c>
      <c r="M184" s="843" t="s">
        <v>1241</v>
      </c>
      <c r="N184" s="844">
        <v>1</v>
      </c>
      <c r="O184" s="825"/>
      <c r="P184" s="845" t="s">
        <v>510</v>
      </c>
      <c r="Q184" s="845" t="s">
        <v>19</v>
      </c>
      <c r="R184" s="639">
        <v>1</v>
      </c>
      <c r="S184" s="639">
        <v>1</v>
      </c>
      <c r="T184" s="638"/>
    </row>
    <row r="185" spans="1:20" ht="26.4" x14ac:dyDescent="0.3">
      <c r="A185" s="820" t="s">
        <v>17</v>
      </c>
      <c r="B185" s="836" t="s">
        <v>1159</v>
      </c>
      <c r="C185" s="837" t="s">
        <v>1611</v>
      </c>
      <c r="D185" s="821" t="s">
        <v>1443</v>
      </c>
      <c r="E185" s="838" t="s">
        <v>1847</v>
      </c>
      <c r="F185" s="846" t="s">
        <v>1827</v>
      </c>
      <c r="G185" s="847" t="s">
        <v>1835</v>
      </c>
      <c r="H185" s="841" t="s">
        <v>1612</v>
      </c>
      <c r="I185" s="848" t="s">
        <v>31</v>
      </c>
      <c r="J185" s="849" t="s">
        <v>1614</v>
      </c>
      <c r="K185" s="824">
        <v>1</v>
      </c>
      <c r="L185" s="848" t="s">
        <v>27</v>
      </c>
      <c r="M185" s="843" t="s">
        <v>1241</v>
      </c>
      <c r="N185" s="844" t="s">
        <v>19</v>
      </c>
      <c r="O185" s="825"/>
      <c r="P185" s="845" t="s">
        <v>510</v>
      </c>
      <c r="Q185" s="845" t="s">
        <v>19</v>
      </c>
      <c r="R185" s="639">
        <v>1</v>
      </c>
      <c r="S185" s="639">
        <v>1</v>
      </c>
      <c r="T185" s="638"/>
    </row>
    <row r="186" spans="1:20" ht="26.4" x14ac:dyDescent="0.3">
      <c r="A186" s="820" t="s">
        <v>17</v>
      </c>
      <c r="B186" s="836" t="s">
        <v>1159</v>
      </c>
      <c r="C186" s="837" t="s">
        <v>1611</v>
      </c>
      <c r="D186" s="821" t="s">
        <v>1443</v>
      </c>
      <c r="E186" s="838" t="s">
        <v>1847</v>
      </c>
      <c r="F186" s="846" t="s">
        <v>1827</v>
      </c>
      <c r="G186" s="847" t="s">
        <v>1836</v>
      </c>
      <c r="H186" s="841" t="s">
        <v>1612</v>
      </c>
      <c r="I186" s="848" t="s">
        <v>31</v>
      </c>
      <c r="J186" s="849" t="s">
        <v>1614</v>
      </c>
      <c r="K186" s="824">
        <v>1</v>
      </c>
      <c r="L186" s="848" t="s">
        <v>27</v>
      </c>
      <c r="M186" s="843" t="s">
        <v>1241</v>
      </c>
      <c r="N186" s="844" t="s">
        <v>19</v>
      </c>
      <c r="O186" s="825"/>
      <c r="P186" s="845" t="s">
        <v>510</v>
      </c>
      <c r="Q186" s="845" t="s">
        <v>19</v>
      </c>
      <c r="R186" s="639">
        <v>1</v>
      </c>
      <c r="S186" s="639">
        <v>1</v>
      </c>
      <c r="T186" s="638"/>
    </row>
    <row r="187" spans="1:20" ht="26.4" x14ac:dyDescent="0.3">
      <c r="A187" s="820" t="s">
        <v>17</v>
      </c>
      <c r="B187" s="836" t="s">
        <v>1159</v>
      </c>
      <c r="C187" s="837" t="s">
        <v>1611</v>
      </c>
      <c r="D187" s="821" t="s">
        <v>1443</v>
      </c>
      <c r="E187" s="838" t="s">
        <v>1847</v>
      </c>
      <c r="F187" s="846" t="s">
        <v>1830</v>
      </c>
      <c r="G187" s="847" t="s">
        <v>1835</v>
      </c>
      <c r="H187" s="841" t="s">
        <v>1612</v>
      </c>
      <c r="I187" s="848" t="s">
        <v>31</v>
      </c>
      <c r="J187" s="849" t="s">
        <v>1614</v>
      </c>
      <c r="K187" s="824">
        <v>1</v>
      </c>
      <c r="L187" s="848" t="s">
        <v>27</v>
      </c>
      <c r="M187" s="843" t="s">
        <v>1241</v>
      </c>
      <c r="N187" s="844" t="s">
        <v>19</v>
      </c>
      <c r="O187" s="825"/>
      <c r="P187" s="845" t="s">
        <v>31</v>
      </c>
      <c r="Q187" s="845" t="s">
        <v>19</v>
      </c>
      <c r="R187" s="640" t="s">
        <v>19</v>
      </c>
      <c r="S187" s="640" t="s">
        <v>19</v>
      </c>
      <c r="T187" s="638"/>
    </row>
    <row r="188" spans="1:20" ht="26.4" x14ac:dyDescent="0.3">
      <c r="A188" s="820" t="s">
        <v>17</v>
      </c>
      <c r="B188" s="836" t="s">
        <v>1159</v>
      </c>
      <c r="C188" s="837" t="s">
        <v>1611</v>
      </c>
      <c r="D188" s="821" t="s">
        <v>1443</v>
      </c>
      <c r="E188" s="838" t="s">
        <v>1847</v>
      </c>
      <c r="F188" s="846" t="s">
        <v>1830</v>
      </c>
      <c r="G188" s="847" t="s">
        <v>1836</v>
      </c>
      <c r="H188" s="841" t="s">
        <v>1612</v>
      </c>
      <c r="I188" s="848" t="s">
        <v>31</v>
      </c>
      <c r="J188" s="849" t="s">
        <v>1614</v>
      </c>
      <c r="K188" s="824">
        <v>1</v>
      </c>
      <c r="L188" s="848" t="s">
        <v>27</v>
      </c>
      <c r="M188" s="843" t="s">
        <v>1241</v>
      </c>
      <c r="N188" s="844" t="s">
        <v>19</v>
      </c>
      <c r="O188" s="825"/>
      <c r="P188" s="845" t="s">
        <v>31</v>
      </c>
      <c r="Q188" s="845" t="s">
        <v>19</v>
      </c>
      <c r="R188" s="640" t="s">
        <v>19</v>
      </c>
      <c r="S188" s="640" t="s">
        <v>19</v>
      </c>
      <c r="T188" s="638"/>
    </row>
    <row r="189" spans="1:20" ht="26.4" x14ac:dyDescent="0.3">
      <c r="A189" s="820" t="s">
        <v>17</v>
      </c>
      <c r="B189" s="836" t="s">
        <v>1159</v>
      </c>
      <c r="C189" s="837" t="s">
        <v>1611</v>
      </c>
      <c r="D189" s="821" t="s">
        <v>1443</v>
      </c>
      <c r="E189" s="838" t="s">
        <v>1847</v>
      </c>
      <c r="F189" s="846" t="s">
        <v>1830</v>
      </c>
      <c r="G189" s="847" t="s">
        <v>1837</v>
      </c>
      <c r="H189" s="841" t="s">
        <v>1612</v>
      </c>
      <c r="I189" s="848" t="s">
        <v>31</v>
      </c>
      <c r="J189" s="849" t="s">
        <v>1614</v>
      </c>
      <c r="K189" s="824">
        <v>1</v>
      </c>
      <c r="L189" s="848" t="s">
        <v>27</v>
      </c>
      <c r="M189" s="843" t="s">
        <v>1241</v>
      </c>
      <c r="N189" s="844" t="s">
        <v>19</v>
      </c>
      <c r="O189" s="825"/>
      <c r="P189" s="845" t="s">
        <v>31</v>
      </c>
      <c r="Q189" s="845" t="s">
        <v>19</v>
      </c>
      <c r="R189" s="640" t="s">
        <v>19</v>
      </c>
      <c r="S189" s="640" t="s">
        <v>19</v>
      </c>
      <c r="T189" s="638"/>
    </row>
    <row r="190" spans="1:20" ht="26.4" x14ac:dyDescent="0.3">
      <c r="A190" s="820" t="s">
        <v>17</v>
      </c>
      <c r="B190" s="836" t="s">
        <v>1159</v>
      </c>
      <c r="C190" s="837" t="s">
        <v>1611</v>
      </c>
      <c r="D190" s="821" t="s">
        <v>1443</v>
      </c>
      <c r="E190" s="838" t="s">
        <v>1847</v>
      </c>
      <c r="F190" s="846" t="s">
        <v>1830</v>
      </c>
      <c r="G190" s="847" t="s">
        <v>1838</v>
      </c>
      <c r="H190" s="841" t="s">
        <v>1612</v>
      </c>
      <c r="I190" s="848" t="s">
        <v>31</v>
      </c>
      <c r="J190" s="849" t="s">
        <v>1614</v>
      </c>
      <c r="K190" s="824">
        <v>1</v>
      </c>
      <c r="L190" s="848" t="s">
        <v>27</v>
      </c>
      <c r="M190" s="843" t="s">
        <v>1241</v>
      </c>
      <c r="N190" s="844" t="s">
        <v>19</v>
      </c>
      <c r="O190" s="825"/>
      <c r="P190" s="845" t="s">
        <v>31</v>
      </c>
      <c r="Q190" s="845" t="s">
        <v>19</v>
      </c>
      <c r="R190" s="640" t="s">
        <v>19</v>
      </c>
      <c r="S190" s="640" t="s">
        <v>19</v>
      </c>
      <c r="T190" s="638"/>
    </row>
    <row r="191" spans="1:20" ht="26.4" x14ac:dyDescent="0.3">
      <c r="A191" s="820" t="s">
        <v>17</v>
      </c>
      <c r="B191" s="836" t="s">
        <v>1159</v>
      </c>
      <c r="C191" s="837" t="s">
        <v>1611</v>
      </c>
      <c r="D191" s="821" t="s">
        <v>1443</v>
      </c>
      <c r="E191" s="838" t="s">
        <v>1847</v>
      </c>
      <c r="F191" s="846" t="s">
        <v>1831</v>
      </c>
      <c r="G191" s="847" t="s">
        <v>1835</v>
      </c>
      <c r="H191" s="841" t="s">
        <v>1612</v>
      </c>
      <c r="I191" s="848" t="s">
        <v>31</v>
      </c>
      <c r="J191" s="849" t="s">
        <v>1614</v>
      </c>
      <c r="K191" s="824">
        <v>1</v>
      </c>
      <c r="L191" s="848" t="s">
        <v>27</v>
      </c>
      <c r="M191" s="843" t="s">
        <v>1241</v>
      </c>
      <c r="N191" s="844" t="s">
        <v>19</v>
      </c>
      <c r="O191" s="825"/>
      <c r="P191" s="845" t="s">
        <v>31</v>
      </c>
      <c r="Q191" s="845" t="s">
        <v>19</v>
      </c>
      <c r="R191" s="640" t="s">
        <v>19</v>
      </c>
      <c r="S191" s="640" t="s">
        <v>19</v>
      </c>
      <c r="T191" s="638"/>
    </row>
    <row r="192" spans="1:20" ht="26.4" x14ac:dyDescent="0.3">
      <c r="A192" s="820" t="s">
        <v>17</v>
      </c>
      <c r="B192" s="836" t="s">
        <v>1159</v>
      </c>
      <c r="C192" s="837" t="s">
        <v>1611</v>
      </c>
      <c r="D192" s="821" t="s">
        <v>1443</v>
      </c>
      <c r="E192" s="838" t="s">
        <v>1847</v>
      </c>
      <c r="F192" s="846" t="s">
        <v>1831</v>
      </c>
      <c r="G192" s="847" t="s">
        <v>1836</v>
      </c>
      <c r="H192" s="841" t="s">
        <v>1612</v>
      </c>
      <c r="I192" s="848" t="s">
        <v>31</v>
      </c>
      <c r="J192" s="849" t="s">
        <v>1614</v>
      </c>
      <c r="K192" s="824">
        <v>1</v>
      </c>
      <c r="L192" s="848" t="s">
        <v>27</v>
      </c>
      <c r="M192" s="843" t="s">
        <v>1241</v>
      </c>
      <c r="N192" s="844" t="s">
        <v>19</v>
      </c>
      <c r="O192" s="825"/>
      <c r="P192" s="845" t="s">
        <v>31</v>
      </c>
      <c r="Q192" s="845" t="s">
        <v>19</v>
      </c>
      <c r="R192" s="640" t="s">
        <v>19</v>
      </c>
      <c r="S192" s="640" t="s">
        <v>19</v>
      </c>
      <c r="T192" s="638"/>
    </row>
    <row r="193" spans="1:20" ht="26.4" x14ac:dyDescent="0.3">
      <c r="A193" s="820" t="s">
        <v>17</v>
      </c>
      <c r="B193" s="836" t="s">
        <v>1159</v>
      </c>
      <c r="C193" s="837" t="s">
        <v>1611</v>
      </c>
      <c r="D193" s="821" t="s">
        <v>1443</v>
      </c>
      <c r="E193" s="838" t="s">
        <v>1847</v>
      </c>
      <c r="F193" s="846" t="s">
        <v>1832</v>
      </c>
      <c r="G193" s="847" t="s">
        <v>1835</v>
      </c>
      <c r="H193" s="841" t="s">
        <v>1612</v>
      </c>
      <c r="I193" s="848" t="s">
        <v>31</v>
      </c>
      <c r="J193" s="849" t="s">
        <v>1614</v>
      </c>
      <c r="K193" s="824">
        <v>1</v>
      </c>
      <c r="L193" s="848" t="s">
        <v>27</v>
      </c>
      <c r="M193" s="843" t="s">
        <v>1241</v>
      </c>
      <c r="N193" s="844" t="s">
        <v>19</v>
      </c>
      <c r="O193" s="825"/>
      <c r="P193" s="845" t="s">
        <v>31</v>
      </c>
      <c r="Q193" s="845" t="s">
        <v>19</v>
      </c>
      <c r="R193" s="640" t="s">
        <v>19</v>
      </c>
      <c r="S193" s="640" t="s">
        <v>19</v>
      </c>
      <c r="T193" s="638"/>
    </row>
    <row r="194" spans="1:20" ht="26.4" x14ac:dyDescent="0.3">
      <c r="A194" s="820" t="s">
        <v>17</v>
      </c>
      <c r="B194" s="836" t="s">
        <v>1159</v>
      </c>
      <c r="C194" s="837" t="s">
        <v>1611</v>
      </c>
      <c r="D194" s="821" t="s">
        <v>1443</v>
      </c>
      <c r="E194" s="838" t="s">
        <v>1847</v>
      </c>
      <c r="F194" s="846" t="s">
        <v>1832</v>
      </c>
      <c r="G194" s="847" t="s">
        <v>1836</v>
      </c>
      <c r="H194" s="841" t="s">
        <v>1612</v>
      </c>
      <c r="I194" s="848" t="s">
        <v>31</v>
      </c>
      <c r="J194" s="849" t="s">
        <v>1614</v>
      </c>
      <c r="K194" s="824">
        <v>1</v>
      </c>
      <c r="L194" s="848" t="s">
        <v>27</v>
      </c>
      <c r="M194" s="843" t="s">
        <v>1241</v>
      </c>
      <c r="N194" s="844" t="s">
        <v>19</v>
      </c>
      <c r="O194" s="825"/>
      <c r="P194" s="845" t="s">
        <v>31</v>
      </c>
      <c r="Q194" s="845" t="s">
        <v>19</v>
      </c>
      <c r="R194" s="640" t="s">
        <v>19</v>
      </c>
      <c r="S194" s="640" t="s">
        <v>19</v>
      </c>
      <c r="T194" s="638"/>
    </row>
    <row r="195" spans="1:20" ht="26.4" x14ac:dyDescent="0.3">
      <c r="A195" s="820" t="s">
        <v>17</v>
      </c>
      <c r="B195" s="836" t="s">
        <v>1159</v>
      </c>
      <c r="C195" s="837" t="s">
        <v>1611</v>
      </c>
      <c r="D195" s="821" t="s">
        <v>1443</v>
      </c>
      <c r="E195" s="838" t="s">
        <v>1847</v>
      </c>
      <c r="F195" s="846" t="s">
        <v>1840</v>
      </c>
      <c r="G195" s="847" t="s">
        <v>1835</v>
      </c>
      <c r="H195" s="841" t="s">
        <v>1612</v>
      </c>
      <c r="I195" s="848" t="s">
        <v>31</v>
      </c>
      <c r="J195" s="849" t="s">
        <v>1614</v>
      </c>
      <c r="K195" s="824">
        <v>1</v>
      </c>
      <c r="L195" s="848" t="s">
        <v>27</v>
      </c>
      <c r="M195" s="843" t="s">
        <v>1241</v>
      </c>
      <c r="N195" s="844" t="s">
        <v>19</v>
      </c>
      <c r="O195" s="825"/>
      <c r="P195" s="845" t="s">
        <v>31</v>
      </c>
      <c r="Q195" s="845" t="s">
        <v>19</v>
      </c>
      <c r="R195" s="640" t="s">
        <v>19</v>
      </c>
      <c r="S195" s="640" t="s">
        <v>19</v>
      </c>
      <c r="T195" s="638"/>
    </row>
    <row r="196" spans="1:20" ht="26.4" x14ac:dyDescent="0.3">
      <c r="A196" s="820" t="s">
        <v>17</v>
      </c>
      <c r="B196" s="836" t="s">
        <v>1159</v>
      </c>
      <c r="C196" s="837" t="s">
        <v>1611</v>
      </c>
      <c r="D196" s="821" t="s">
        <v>1443</v>
      </c>
      <c r="E196" s="838" t="s">
        <v>1847</v>
      </c>
      <c r="F196" s="846" t="s">
        <v>1834</v>
      </c>
      <c r="G196" s="847" t="s">
        <v>1835</v>
      </c>
      <c r="H196" s="841" t="s">
        <v>1612</v>
      </c>
      <c r="I196" s="848" t="s">
        <v>31</v>
      </c>
      <c r="J196" s="849" t="s">
        <v>1614</v>
      </c>
      <c r="K196" s="824">
        <v>1</v>
      </c>
      <c r="L196" s="848" t="s">
        <v>27</v>
      </c>
      <c r="M196" s="843" t="s">
        <v>1241</v>
      </c>
      <c r="N196" s="844" t="s">
        <v>19</v>
      </c>
      <c r="O196" s="825"/>
      <c r="P196" s="845" t="s">
        <v>31</v>
      </c>
      <c r="Q196" s="845" t="s">
        <v>19</v>
      </c>
      <c r="R196" s="640" t="s">
        <v>19</v>
      </c>
      <c r="S196" s="640" t="s">
        <v>19</v>
      </c>
      <c r="T196" s="638"/>
    </row>
    <row r="197" spans="1:20" ht="26.4" x14ac:dyDescent="0.3">
      <c r="A197" s="820" t="s">
        <v>17</v>
      </c>
      <c r="B197" s="836" t="s">
        <v>1159</v>
      </c>
      <c r="C197" s="837" t="s">
        <v>1611</v>
      </c>
      <c r="D197" s="821" t="s">
        <v>1443</v>
      </c>
      <c r="E197" s="838" t="s">
        <v>1847</v>
      </c>
      <c r="F197" s="846" t="s">
        <v>1841</v>
      </c>
      <c r="G197" s="847" t="s">
        <v>1835</v>
      </c>
      <c r="H197" s="841" t="s">
        <v>1612</v>
      </c>
      <c r="I197" s="848" t="s">
        <v>31</v>
      </c>
      <c r="J197" s="849" t="s">
        <v>1614</v>
      </c>
      <c r="K197" s="824">
        <v>1</v>
      </c>
      <c r="L197" s="848" t="s">
        <v>27</v>
      </c>
      <c r="M197" s="843" t="s">
        <v>1241</v>
      </c>
      <c r="N197" s="844" t="s">
        <v>19</v>
      </c>
      <c r="O197" s="825"/>
      <c r="P197" s="845" t="s">
        <v>31</v>
      </c>
      <c r="Q197" s="845" t="s">
        <v>19</v>
      </c>
      <c r="R197" s="640" t="s">
        <v>19</v>
      </c>
      <c r="S197" s="640" t="s">
        <v>19</v>
      </c>
      <c r="T197" s="638"/>
    </row>
    <row r="198" spans="1:20" ht="26.4" x14ac:dyDescent="0.3">
      <c r="A198" s="820" t="s">
        <v>17</v>
      </c>
      <c r="B198" s="836" t="s">
        <v>1159</v>
      </c>
      <c r="C198" s="837" t="s">
        <v>1611</v>
      </c>
      <c r="D198" s="821" t="s">
        <v>1443</v>
      </c>
      <c r="E198" s="838" t="s">
        <v>1847</v>
      </c>
      <c r="F198" s="846" t="s">
        <v>1841</v>
      </c>
      <c r="G198" s="847" t="s">
        <v>1836</v>
      </c>
      <c r="H198" s="841" t="s">
        <v>1612</v>
      </c>
      <c r="I198" s="848" t="s">
        <v>31</v>
      </c>
      <c r="J198" s="849" t="s">
        <v>1614</v>
      </c>
      <c r="K198" s="824">
        <v>1</v>
      </c>
      <c r="L198" s="848" t="s">
        <v>27</v>
      </c>
      <c r="M198" s="843" t="s">
        <v>1241</v>
      </c>
      <c r="N198" s="844" t="s">
        <v>19</v>
      </c>
      <c r="O198" s="825"/>
      <c r="P198" s="845" t="s">
        <v>31</v>
      </c>
      <c r="Q198" s="845" t="s">
        <v>19</v>
      </c>
      <c r="R198" s="640" t="s">
        <v>19</v>
      </c>
      <c r="S198" s="640" t="s">
        <v>19</v>
      </c>
      <c r="T198" s="638"/>
    </row>
    <row r="199" spans="1:20" ht="26.4" x14ac:dyDescent="0.3">
      <c r="A199" s="820" t="s">
        <v>17</v>
      </c>
      <c r="B199" s="836" t="s">
        <v>1159</v>
      </c>
      <c r="C199" s="837" t="s">
        <v>1611</v>
      </c>
      <c r="D199" s="821" t="s">
        <v>1443</v>
      </c>
      <c r="E199" s="838" t="s">
        <v>1847</v>
      </c>
      <c r="F199" s="846" t="s">
        <v>1842</v>
      </c>
      <c r="G199" s="847" t="s">
        <v>1835</v>
      </c>
      <c r="H199" s="841" t="s">
        <v>1612</v>
      </c>
      <c r="I199" s="848" t="s">
        <v>31</v>
      </c>
      <c r="J199" s="849" t="s">
        <v>1614</v>
      </c>
      <c r="K199" s="824">
        <v>1</v>
      </c>
      <c r="L199" s="848" t="s">
        <v>27</v>
      </c>
      <c r="M199" s="843" t="s">
        <v>1241</v>
      </c>
      <c r="N199" s="844" t="s">
        <v>19</v>
      </c>
      <c r="O199" s="825"/>
      <c r="P199" s="845" t="s">
        <v>31</v>
      </c>
      <c r="Q199" s="845" t="s">
        <v>19</v>
      </c>
      <c r="R199" s="640" t="s">
        <v>19</v>
      </c>
      <c r="S199" s="640" t="s">
        <v>19</v>
      </c>
      <c r="T199" s="638"/>
    </row>
    <row r="200" spans="1:20" ht="26.4" x14ac:dyDescent="0.3">
      <c r="A200" s="820" t="s">
        <v>17</v>
      </c>
      <c r="B200" s="836" t="s">
        <v>1159</v>
      </c>
      <c r="C200" s="837" t="s">
        <v>1611</v>
      </c>
      <c r="D200" s="821" t="s">
        <v>1443</v>
      </c>
      <c r="E200" s="838" t="s">
        <v>1847</v>
      </c>
      <c r="F200" s="846" t="s">
        <v>1842</v>
      </c>
      <c r="G200" s="847" t="s">
        <v>1837</v>
      </c>
      <c r="H200" s="841" t="s">
        <v>1612</v>
      </c>
      <c r="I200" s="848" t="s">
        <v>31</v>
      </c>
      <c r="J200" s="849" t="s">
        <v>1614</v>
      </c>
      <c r="K200" s="824">
        <v>1</v>
      </c>
      <c r="L200" s="848" t="s">
        <v>27</v>
      </c>
      <c r="M200" s="843" t="s">
        <v>1241</v>
      </c>
      <c r="N200" s="844" t="s">
        <v>19</v>
      </c>
      <c r="O200" s="825"/>
      <c r="P200" s="845" t="s">
        <v>31</v>
      </c>
      <c r="Q200" s="845" t="s">
        <v>19</v>
      </c>
      <c r="R200" s="640" t="s">
        <v>19</v>
      </c>
      <c r="S200" s="640" t="s">
        <v>19</v>
      </c>
      <c r="T200" s="638"/>
    </row>
    <row r="201" spans="1:20" ht="26.4" x14ac:dyDescent="0.3">
      <c r="A201" s="820" t="s">
        <v>17</v>
      </c>
      <c r="B201" s="836" t="s">
        <v>1159</v>
      </c>
      <c r="C201" s="837" t="s">
        <v>1611</v>
      </c>
      <c r="D201" s="821" t="s">
        <v>1443</v>
      </c>
      <c r="E201" s="838" t="s">
        <v>1847</v>
      </c>
      <c r="F201" s="846" t="s">
        <v>1842</v>
      </c>
      <c r="G201" s="847" t="s">
        <v>1838</v>
      </c>
      <c r="H201" s="841" t="s">
        <v>1612</v>
      </c>
      <c r="I201" s="848" t="s">
        <v>31</v>
      </c>
      <c r="J201" s="849" t="s">
        <v>1614</v>
      </c>
      <c r="K201" s="824">
        <v>1</v>
      </c>
      <c r="L201" s="848" t="s">
        <v>27</v>
      </c>
      <c r="M201" s="843" t="s">
        <v>1241</v>
      </c>
      <c r="N201" s="844" t="s">
        <v>19</v>
      </c>
      <c r="O201" s="825"/>
      <c r="P201" s="845" t="s">
        <v>31</v>
      </c>
      <c r="Q201" s="845" t="s">
        <v>19</v>
      </c>
      <c r="R201" s="640" t="s">
        <v>19</v>
      </c>
      <c r="S201" s="640" t="s">
        <v>19</v>
      </c>
      <c r="T201" s="638"/>
    </row>
    <row r="202" spans="1:20" ht="26.4" x14ac:dyDescent="0.3">
      <c r="A202" s="820" t="s">
        <v>17</v>
      </c>
      <c r="B202" s="836" t="s">
        <v>1159</v>
      </c>
      <c r="C202" s="837" t="s">
        <v>1611</v>
      </c>
      <c r="D202" s="821" t="s">
        <v>1443</v>
      </c>
      <c r="E202" s="838" t="s">
        <v>1847</v>
      </c>
      <c r="F202" s="846" t="s">
        <v>1842</v>
      </c>
      <c r="G202" s="847" t="s">
        <v>1843</v>
      </c>
      <c r="H202" s="841" t="s">
        <v>1612</v>
      </c>
      <c r="I202" s="848" t="s">
        <v>31</v>
      </c>
      <c r="J202" s="849" t="s">
        <v>1614</v>
      </c>
      <c r="K202" s="824">
        <v>1</v>
      </c>
      <c r="L202" s="848" t="s">
        <v>27</v>
      </c>
      <c r="M202" s="843" t="s">
        <v>1241</v>
      </c>
      <c r="N202" s="844" t="s">
        <v>19</v>
      </c>
      <c r="O202" s="825"/>
      <c r="P202" s="845" t="s">
        <v>31</v>
      </c>
      <c r="Q202" s="845" t="s">
        <v>19</v>
      </c>
      <c r="R202" s="640" t="s">
        <v>19</v>
      </c>
      <c r="S202" s="640" t="s">
        <v>19</v>
      </c>
      <c r="T202" s="638"/>
    </row>
    <row r="203" spans="1:20" ht="26.4" x14ac:dyDescent="0.3">
      <c r="A203" s="820" t="s">
        <v>17</v>
      </c>
      <c r="B203" s="836" t="s">
        <v>1159</v>
      </c>
      <c r="C203" s="837" t="s">
        <v>1611</v>
      </c>
      <c r="D203" s="821" t="s">
        <v>1443</v>
      </c>
      <c r="E203" s="838" t="s">
        <v>1847</v>
      </c>
      <c r="F203" s="846" t="s">
        <v>1839</v>
      </c>
      <c r="G203" s="847" t="s">
        <v>1828</v>
      </c>
      <c r="H203" s="841" t="s">
        <v>1612</v>
      </c>
      <c r="I203" s="848" t="s">
        <v>510</v>
      </c>
      <c r="J203" s="849" t="s">
        <v>1614</v>
      </c>
      <c r="K203" s="824" t="s">
        <v>19</v>
      </c>
      <c r="L203" s="848" t="s">
        <v>31</v>
      </c>
      <c r="M203" s="843" t="s">
        <v>1241</v>
      </c>
      <c r="N203" s="844">
        <v>1</v>
      </c>
      <c r="O203" s="825"/>
      <c r="P203" s="845" t="s">
        <v>31</v>
      </c>
      <c r="Q203" s="845" t="s">
        <v>19</v>
      </c>
      <c r="R203" s="640" t="s">
        <v>19</v>
      </c>
      <c r="S203" s="640" t="s">
        <v>19</v>
      </c>
      <c r="T203" s="638"/>
    </row>
    <row r="204" spans="1:20" ht="26.4" x14ac:dyDescent="0.3">
      <c r="A204" s="820" t="s">
        <v>17</v>
      </c>
      <c r="B204" s="836" t="s">
        <v>1159</v>
      </c>
      <c r="C204" s="837" t="s">
        <v>1611</v>
      </c>
      <c r="D204" s="821" t="s">
        <v>1443</v>
      </c>
      <c r="E204" s="838" t="s">
        <v>1847</v>
      </c>
      <c r="F204" s="846" t="s">
        <v>1839</v>
      </c>
      <c r="G204" s="847" t="s">
        <v>1835</v>
      </c>
      <c r="H204" s="841" t="s">
        <v>1612</v>
      </c>
      <c r="I204" s="848" t="s">
        <v>31</v>
      </c>
      <c r="J204" s="849" t="s">
        <v>1614</v>
      </c>
      <c r="K204" s="824" t="s">
        <v>19</v>
      </c>
      <c r="L204" s="848" t="s">
        <v>27</v>
      </c>
      <c r="M204" s="843" t="s">
        <v>1241</v>
      </c>
      <c r="N204" s="844" t="s">
        <v>19</v>
      </c>
      <c r="O204" s="825"/>
      <c r="P204" s="845" t="s">
        <v>31</v>
      </c>
      <c r="Q204" s="845" t="s">
        <v>19</v>
      </c>
      <c r="R204" s="640" t="s">
        <v>19</v>
      </c>
      <c r="S204" s="640" t="s">
        <v>19</v>
      </c>
      <c r="T204" s="638"/>
    </row>
    <row r="205" spans="1:20" ht="26.4" x14ac:dyDescent="0.3">
      <c r="A205" s="820" t="s">
        <v>17</v>
      </c>
      <c r="B205" s="836" t="s">
        <v>1159</v>
      </c>
      <c r="C205" s="837" t="s">
        <v>1611</v>
      </c>
      <c r="D205" s="821" t="s">
        <v>1443</v>
      </c>
      <c r="E205" s="838" t="s">
        <v>1847</v>
      </c>
      <c r="F205" s="846" t="s">
        <v>1839</v>
      </c>
      <c r="G205" s="847" t="s">
        <v>1836</v>
      </c>
      <c r="H205" s="841" t="s">
        <v>1612</v>
      </c>
      <c r="I205" s="848" t="s">
        <v>31</v>
      </c>
      <c r="J205" s="849" t="s">
        <v>1614</v>
      </c>
      <c r="K205" s="824" t="s">
        <v>19</v>
      </c>
      <c r="L205" s="848" t="s">
        <v>27</v>
      </c>
      <c r="M205" s="843" t="s">
        <v>1241</v>
      </c>
      <c r="N205" s="844" t="s">
        <v>19</v>
      </c>
      <c r="O205" s="825"/>
      <c r="P205" s="845" t="s">
        <v>31</v>
      </c>
      <c r="Q205" s="845" t="s">
        <v>19</v>
      </c>
      <c r="R205" s="640" t="s">
        <v>19</v>
      </c>
      <c r="S205" s="640" t="s">
        <v>19</v>
      </c>
      <c r="T205" s="638"/>
    </row>
    <row r="206" spans="1:20" ht="26.4" x14ac:dyDescent="0.3">
      <c r="A206" s="820" t="s">
        <v>17</v>
      </c>
      <c r="B206" s="836" t="s">
        <v>1159</v>
      </c>
      <c r="C206" s="837" t="s">
        <v>1611</v>
      </c>
      <c r="D206" s="821" t="s">
        <v>1443</v>
      </c>
      <c r="E206" s="838" t="s">
        <v>1847</v>
      </c>
      <c r="F206" s="846" t="s">
        <v>1839</v>
      </c>
      <c r="G206" s="847" t="s">
        <v>1837</v>
      </c>
      <c r="H206" s="841" t="s">
        <v>1612</v>
      </c>
      <c r="I206" s="848" t="s">
        <v>31</v>
      </c>
      <c r="J206" s="849" t="s">
        <v>1614</v>
      </c>
      <c r="K206" s="824" t="s">
        <v>19</v>
      </c>
      <c r="L206" s="848" t="s">
        <v>27</v>
      </c>
      <c r="M206" s="843" t="s">
        <v>1241</v>
      </c>
      <c r="N206" s="844" t="s">
        <v>19</v>
      </c>
      <c r="O206" s="825"/>
      <c r="P206" s="845" t="s">
        <v>31</v>
      </c>
      <c r="Q206" s="845" t="s">
        <v>19</v>
      </c>
      <c r="R206" s="640" t="s">
        <v>19</v>
      </c>
      <c r="S206" s="640" t="s">
        <v>19</v>
      </c>
      <c r="T206" s="638"/>
    </row>
    <row r="207" spans="1:20" ht="26.4" x14ac:dyDescent="0.3">
      <c r="A207" s="820" t="s">
        <v>17</v>
      </c>
      <c r="B207" s="836" t="s">
        <v>1159</v>
      </c>
      <c r="C207" s="837" t="s">
        <v>1611</v>
      </c>
      <c r="D207" s="821" t="s">
        <v>1443</v>
      </c>
      <c r="E207" s="838" t="s">
        <v>1847</v>
      </c>
      <c r="F207" s="846" t="s">
        <v>1839</v>
      </c>
      <c r="G207" s="847" t="s">
        <v>1838</v>
      </c>
      <c r="H207" s="841" t="s">
        <v>1612</v>
      </c>
      <c r="I207" s="848" t="s">
        <v>31</v>
      </c>
      <c r="J207" s="849" t="s">
        <v>1614</v>
      </c>
      <c r="K207" s="824" t="s">
        <v>19</v>
      </c>
      <c r="L207" s="848" t="s">
        <v>27</v>
      </c>
      <c r="M207" s="843" t="s">
        <v>1241</v>
      </c>
      <c r="N207" s="844" t="s">
        <v>19</v>
      </c>
      <c r="O207" s="825"/>
      <c r="P207" s="845" t="s">
        <v>31</v>
      </c>
      <c r="Q207" s="845" t="s">
        <v>19</v>
      </c>
      <c r="R207" s="640" t="s">
        <v>19</v>
      </c>
      <c r="S207" s="640" t="s">
        <v>19</v>
      </c>
      <c r="T207" s="638"/>
    </row>
    <row r="208" spans="1:20" ht="26.4" x14ac:dyDescent="0.3">
      <c r="A208" s="820" t="s">
        <v>17</v>
      </c>
      <c r="B208" s="836" t="s">
        <v>1159</v>
      </c>
      <c r="C208" s="837" t="s">
        <v>1611</v>
      </c>
      <c r="D208" s="821" t="s">
        <v>1443</v>
      </c>
      <c r="E208" s="838" t="s">
        <v>1848</v>
      </c>
      <c r="F208" s="839" t="s">
        <v>1827</v>
      </c>
      <c r="G208" s="840" t="s">
        <v>1828</v>
      </c>
      <c r="H208" s="841" t="s">
        <v>1612</v>
      </c>
      <c r="I208" s="842" t="s">
        <v>510</v>
      </c>
      <c r="J208" s="841" t="s">
        <v>1614</v>
      </c>
      <c r="K208" s="822">
        <v>0.11</v>
      </c>
      <c r="L208" s="842" t="s">
        <v>31</v>
      </c>
      <c r="M208" s="843" t="s">
        <v>1241</v>
      </c>
      <c r="N208" s="844">
        <v>1</v>
      </c>
      <c r="O208" s="823"/>
      <c r="P208" s="845" t="s">
        <v>31</v>
      </c>
      <c r="Q208" s="845" t="s">
        <v>19</v>
      </c>
      <c r="R208" s="639" t="s">
        <v>19</v>
      </c>
      <c r="S208" s="639" t="s">
        <v>19</v>
      </c>
      <c r="T208" s="638"/>
    </row>
    <row r="209" spans="1:20" ht="26.4" x14ac:dyDescent="0.3">
      <c r="A209" s="820" t="s">
        <v>17</v>
      </c>
      <c r="B209" s="836" t="s">
        <v>1159</v>
      </c>
      <c r="C209" s="837" t="s">
        <v>1611</v>
      </c>
      <c r="D209" s="821" t="s">
        <v>1443</v>
      </c>
      <c r="E209" s="838" t="s">
        <v>1848</v>
      </c>
      <c r="F209" s="846" t="s">
        <v>1830</v>
      </c>
      <c r="G209" s="847" t="s">
        <v>1828</v>
      </c>
      <c r="H209" s="841" t="s">
        <v>1612</v>
      </c>
      <c r="I209" s="848" t="s">
        <v>510</v>
      </c>
      <c r="J209" s="849" t="s">
        <v>1614</v>
      </c>
      <c r="K209" s="824">
        <v>0.11</v>
      </c>
      <c r="L209" s="848" t="s">
        <v>31</v>
      </c>
      <c r="M209" s="843" t="s">
        <v>1241</v>
      </c>
      <c r="N209" s="844">
        <v>1</v>
      </c>
      <c r="O209" s="825"/>
      <c r="P209" s="845" t="s">
        <v>31</v>
      </c>
      <c r="Q209" s="845" t="s">
        <v>19</v>
      </c>
      <c r="R209" s="639" t="s">
        <v>19</v>
      </c>
      <c r="S209" s="639" t="s">
        <v>19</v>
      </c>
      <c r="T209" s="638"/>
    </row>
    <row r="210" spans="1:20" ht="26.4" x14ac:dyDescent="0.3">
      <c r="A210" s="820" t="s">
        <v>17</v>
      </c>
      <c r="B210" s="836" t="s">
        <v>1159</v>
      </c>
      <c r="C210" s="837" t="s">
        <v>1611</v>
      </c>
      <c r="D210" s="821" t="s">
        <v>1443</v>
      </c>
      <c r="E210" s="838" t="s">
        <v>1848</v>
      </c>
      <c r="F210" s="846" t="s">
        <v>1831</v>
      </c>
      <c r="G210" s="847" t="s">
        <v>1828</v>
      </c>
      <c r="H210" s="841" t="s">
        <v>1612</v>
      </c>
      <c r="I210" s="848" t="s">
        <v>510</v>
      </c>
      <c r="J210" s="849" t="s">
        <v>1614</v>
      </c>
      <c r="K210" s="824">
        <v>0.11</v>
      </c>
      <c r="L210" s="848" t="s">
        <v>31</v>
      </c>
      <c r="M210" s="843" t="s">
        <v>1241</v>
      </c>
      <c r="N210" s="844">
        <v>1</v>
      </c>
      <c r="O210" s="825"/>
      <c r="P210" s="845" t="s">
        <v>31</v>
      </c>
      <c r="Q210" s="845" t="s">
        <v>19</v>
      </c>
      <c r="R210" s="639" t="s">
        <v>19</v>
      </c>
      <c r="S210" s="639" t="s">
        <v>19</v>
      </c>
      <c r="T210" s="638"/>
    </row>
    <row r="211" spans="1:20" ht="26.4" x14ac:dyDescent="0.3">
      <c r="A211" s="820" t="s">
        <v>17</v>
      </c>
      <c r="B211" s="836" t="s">
        <v>1159</v>
      </c>
      <c r="C211" s="837" t="s">
        <v>1611</v>
      </c>
      <c r="D211" s="821" t="s">
        <v>1443</v>
      </c>
      <c r="E211" s="838" t="s">
        <v>1848</v>
      </c>
      <c r="F211" s="846" t="s">
        <v>1832</v>
      </c>
      <c r="G211" s="847" t="s">
        <v>1828</v>
      </c>
      <c r="H211" s="841" t="s">
        <v>1612</v>
      </c>
      <c r="I211" s="848" t="s">
        <v>510</v>
      </c>
      <c r="J211" s="849" t="s">
        <v>1614</v>
      </c>
      <c r="K211" s="824">
        <v>0.11</v>
      </c>
      <c r="L211" s="848" t="s">
        <v>31</v>
      </c>
      <c r="M211" s="843" t="s">
        <v>1241</v>
      </c>
      <c r="N211" s="844">
        <v>1</v>
      </c>
      <c r="O211" s="825"/>
      <c r="P211" s="845" t="s">
        <v>31</v>
      </c>
      <c r="Q211" s="845" t="s">
        <v>19</v>
      </c>
      <c r="R211" s="639" t="s">
        <v>19</v>
      </c>
      <c r="S211" s="639" t="s">
        <v>19</v>
      </c>
      <c r="T211" s="638"/>
    </row>
    <row r="212" spans="1:20" ht="26.4" x14ac:dyDescent="0.3">
      <c r="A212" s="820" t="s">
        <v>17</v>
      </c>
      <c r="B212" s="836" t="s">
        <v>1159</v>
      </c>
      <c r="C212" s="837" t="s">
        <v>1611</v>
      </c>
      <c r="D212" s="821" t="s">
        <v>1443</v>
      </c>
      <c r="E212" s="838" t="s">
        <v>1848</v>
      </c>
      <c r="F212" s="846" t="s">
        <v>1833</v>
      </c>
      <c r="G212" s="847" t="s">
        <v>1828</v>
      </c>
      <c r="H212" s="841" t="s">
        <v>1612</v>
      </c>
      <c r="I212" s="848" t="s">
        <v>510</v>
      </c>
      <c r="J212" s="849" t="s">
        <v>1614</v>
      </c>
      <c r="K212" s="824">
        <v>0.11</v>
      </c>
      <c r="L212" s="848" t="s">
        <v>31</v>
      </c>
      <c r="M212" s="843" t="s">
        <v>1241</v>
      </c>
      <c r="N212" s="844">
        <v>1</v>
      </c>
      <c r="O212" s="825"/>
      <c r="P212" s="845" t="s">
        <v>510</v>
      </c>
      <c r="Q212" s="845" t="s">
        <v>19</v>
      </c>
      <c r="R212" s="639">
        <v>1</v>
      </c>
      <c r="S212" s="639">
        <v>1</v>
      </c>
      <c r="T212" s="638"/>
    </row>
    <row r="213" spans="1:20" ht="26.4" x14ac:dyDescent="0.3">
      <c r="A213" s="820" t="s">
        <v>17</v>
      </c>
      <c r="B213" s="836" t="s">
        <v>1159</v>
      </c>
      <c r="C213" s="837" t="s">
        <v>1611</v>
      </c>
      <c r="D213" s="821" t="s">
        <v>1443</v>
      </c>
      <c r="E213" s="838" t="s">
        <v>1848</v>
      </c>
      <c r="F213" s="846" t="s">
        <v>1834</v>
      </c>
      <c r="G213" s="847" t="s">
        <v>1828</v>
      </c>
      <c r="H213" s="841" t="s">
        <v>1612</v>
      </c>
      <c r="I213" s="848" t="s">
        <v>510</v>
      </c>
      <c r="J213" s="849" t="s">
        <v>1614</v>
      </c>
      <c r="K213" s="824">
        <v>0.11</v>
      </c>
      <c r="L213" s="848" t="s">
        <v>31</v>
      </c>
      <c r="M213" s="843" t="s">
        <v>1241</v>
      </c>
      <c r="N213" s="844">
        <v>1</v>
      </c>
      <c r="O213" s="825"/>
      <c r="P213" s="845" t="s">
        <v>510</v>
      </c>
      <c r="Q213" s="845" t="s">
        <v>19</v>
      </c>
      <c r="R213" s="639">
        <v>1</v>
      </c>
      <c r="S213" s="639">
        <v>1</v>
      </c>
      <c r="T213" s="638"/>
    </row>
    <row r="214" spans="1:20" ht="26.4" x14ac:dyDescent="0.3">
      <c r="A214" s="820" t="s">
        <v>17</v>
      </c>
      <c r="B214" s="836" t="s">
        <v>1159</v>
      </c>
      <c r="C214" s="837" t="s">
        <v>1611</v>
      </c>
      <c r="D214" s="821" t="s">
        <v>1443</v>
      </c>
      <c r="E214" s="838" t="s">
        <v>1848</v>
      </c>
      <c r="F214" s="846" t="s">
        <v>1827</v>
      </c>
      <c r="G214" s="847" t="s">
        <v>1835</v>
      </c>
      <c r="H214" s="841" t="s">
        <v>1612</v>
      </c>
      <c r="I214" s="848" t="s">
        <v>31</v>
      </c>
      <c r="J214" s="849" t="s">
        <v>1614</v>
      </c>
      <c r="K214" s="824">
        <v>1</v>
      </c>
      <c r="L214" s="848" t="s">
        <v>27</v>
      </c>
      <c r="M214" s="843" t="s">
        <v>1241</v>
      </c>
      <c r="N214" s="844" t="s">
        <v>19</v>
      </c>
      <c r="O214" s="825"/>
      <c r="P214" s="845" t="s">
        <v>510</v>
      </c>
      <c r="Q214" s="845" t="s">
        <v>19</v>
      </c>
      <c r="R214" s="639">
        <v>1</v>
      </c>
      <c r="S214" s="639">
        <v>1</v>
      </c>
      <c r="T214" s="638"/>
    </row>
    <row r="215" spans="1:20" ht="26.4" x14ac:dyDescent="0.3">
      <c r="A215" s="820" t="s">
        <v>17</v>
      </c>
      <c r="B215" s="836" t="s">
        <v>1159</v>
      </c>
      <c r="C215" s="837" t="s">
        <v>1611</v>
      </c>
      <c r="D215" s="821" t="s">
        <v>1443</v>
      </c>
      <c r="E215" s="838" t="s">
        <v>1848</v>
      </c>
      <c r="F215" s="846" t="s">
        <v>1827</v>
      </c>
      <c r="G215" s="847" t="s">
        <v>1836</v>
      </c>
      <c r="H215" s="841" t="s">
        <v>1612</v>
      </c>
      <c r="I215" s="848" t="s">
        <v>31</v>
      </c>
      <c r="J215" s="849" t="s">
        <v>1614</v>
      </c>
      <c r="K215" s="824">
        <v>1</v>
      </c>
      <c r="L215" s="848" t="s">
        <v>27</v>
      </c>
      <c r="M215" s="843" t="s">
        <v>1241</v>
      </c>
      <c r="N215" s="844" t="s">
        <v>19</v>
      </c>
      <c r="O215" s="825"/>
      <c r="P215" s="845" t="s">
        <v>510</v>
      </c>
      <c r="Q215" s="845" t="s">
        <v>19</v>
      </c>
      <c r="R215" s="639">
        <v>1</v>
      </c>
      <c r="S215" s="639">
        <v>1</v>
      </c>
      <c r="T215" s="638"/>
    </row>
    <row r="216" spans="1:20" ht="26.4" x14ac:dyDescent="0.3">
      <c r="A216" s="820" t="s">
        <v>17</v>
      </c>
      <c r="B216" s="836" t="s">
        <v>1159</v>
      </c>
      <c r="C216" s="837" t="s">
        <v>1611</v>
      </c>
      <c r="D216" s="821" t="s">
        <v>1443</v>
      </c>
      <c r="E216" s="838" t="s">
        <v>1848</v>
      </c>
      <c r="F216" s="846" t="s">
        <v>1830</v>
      </c>
      <c r="G216" s="847" t="s">
        <v>1835</v>
      </c>
      <c r="H216" s="841" t="s">
        <v>1612</v>
      </c>
      <c r="I216" s="848" t="s">
        <v>31</v>
      </c>
      <c r="J216" s="849" t="s">
        <v>1614</v>
      </c>
      <c r="K216" s="824">
        <v>1</v>
      </c>
      <c r="L216" s="848" t="s">
        <v>27</v>
      </c>
      <c r="M216" s="843" t="s">
        <v>1241</v>
      </c>
      <c r="N216" s="844" t="s">
        <v>19</v>
      </c>
      <c r="O216" s="825"/>
      <c r="P216" s="845" t="s">
        <v>31</v>
      </c>
      <c r="Q216" s="845" t="s">
        <v>19</v>
      </c>
      <c r="R216" s="640" t="s">
        <v>19</v>
      </c>
      <c r="S216" s="640" t="s">
        <v>19</v>
      </c>
      <c r="T216" s="638"/>
    </row>
    <row r="217" spans="1:20" ht="26.4" x14ac:dyDescent="0.3">
      <c r="A217" s="820" t="s">
        <v>17</v>
      </c>
      <c r="B217" s="836" t="s">
        <v>1159</v>
      </c>
      <c r="C217" s="837" t="s">
        <v>1611</v>
      </c>
      <c r="D217" s="821" t="s">
        <v>1443</v>
      </c>
      <c r="E217" s="838" t="s">
        <v>1848</v>
      </c>
      <c r="F217" s="846" t="s">
        <v>1830</v>
      </c>
      <c r="G217" s="847" t="s">
        <v>1836</v>
      </c>
      <c r="H217" s="841" t="s">
        <v>1612</v>
      </c>
      <c r="I217" s="848" t="s">
        <v>31</v>
      </c>
      <c r="J217" s="849" t="s">
        <v>1614</v>
      </c>
      <c r="K217" s="824">
        <v>1</v>
      </c>
      <c r="L217" s="848" t="s">
        <v>27</v>
      </c>
      <c r="M217" s="843" t="s">
        <v>1241</v>
      </c>
      <c r="N217" s="844" t="s">
        <v>19</v>
      </c>
      <c r="O217" s="825"/>
      <c r="P217" s="845" t="s">
        <v>31</v>
      </c>
      <c r="Q217" s="845" t="s">
        <v>19</v>
      </c>
      <c r="R217" s="640" t="s">
        <v>19</v>
      </c>
      <c r="S217" s="640" t="s">
        <v>19</v>
      </c>
      <c r="T217" s="638"/>
    </row>
    <row r="218" spans="1:20" ht="26.4" x14ac:dyDescent="0.3">
      <c r="A218" s="820" t="s">
        <v>17</v>
      </c>
      <c r="B218" s="836" t="s">
        <v>1159</v>
      </c>
      <c r="C218" s="837" t="s">
        <v>1611</v>
      </c>
      <c r="D218" s="821" t="s">
        <v>1443</v>
      </c>
      <c r="E218" s="838" t="s">
        <v>1848</v>
      </c>
      <c r="F218" s="846" t="s">
        <v>1830</v>
      </c>
      <c r="G218" s="847" t="s">
        <v>1837</v>
      </c>
      <c r="H218" s="841" t="s">
        <v>1612</v>
      </c>
      <c r="I218" s="848" t="s">
        <v>31</v>
      </c>
      <c r="J218" s="849" t="s">
        <v>1614</v>
      </c>
      <c r="K218" s="824">
        <v>1</v>
      </c>
      <c r="L218" s="848" t="s">
        <v>27</v>
      </c>
      <c r="M218" s="843" t="s">
        <v>1241</v>
      </c>
      <c r="N218" s="844" t="s">
        <v>19</v>
      </c>
      <c r="O218" s="825"/>
      <c r="P218" s="845" t="s">
        <v>31</v>
      </c>
      <c r="Q218" s="845" t="s">
        <v>19</v>
      </c>
      <c r="R218" s="640" t="s">
        <v>19</v>
      </c>
      <c r="S218" s="640" t="s">
        <v>19</v>
      </c>
      <c r="T218" s="638"/>
    </row>
    <row r="219" spans="1:20" ht="26.4" x14ac:dyDescent="0.3">
      <c r="A219" s="820" t="s">
        <v>17</v>
      </c>
      <c r="B219" s="836" t="s">
        <v>1159</v>
      </c>
      <c r="C219" s="837" t="s">
        <v>1611</v>
      </c>
      <c r="D219" s="821" t="s">
        <v>1443</v>
      </c>
      <c r="E219" s="838" t="s">
        <v>1848</v>
      </c>
      <c r="F219" s="846" t="s">
        <v>1830</v>
      </c>
      <c r="G219" s="847" t="s">
        <v>1838</v>
      </c>
      <c r="H219" s="841" t="s">
        <v>1612</v>
      </c>
      <c r="I219" s="848" t="s">
        <v>31</v>
      </c>
      <c r="J219" s="849" t="s">
        <v>1614</v>
      </c>
      <c r="K219" s="824">
        <v>1</v>
      </c>
      <c r="L219" s="848" t="s">
        <v>27</v>
      </c>
      <c r="M219" s="843" t="s">
        <v>1241</v>
      </c>
      <c r="N219" s="844" t="s">
        <v>19</v>
      </c>
      <c r="O219" s="825"/>
      <c r="P219" s="845" t="s">
        <v>31</v>
      </c>
      <c r="Q219" s="845" t="s">
        <v>19</v>
      </c>
      <c r="R219" s="640" t="s">
        <v>19</v>
      </c>
      <c r="S219" s="640" t="s">
        <v>19</v>
      </c>
      <c r="T219" s="638"/>
    </row>
    <row r="220" spans="1:20" ht="26.4" x14ac:dyDescent="0.3">
      <c r="A220" s="820" t="s">
        <v>17</v>
      </c>
      <c r="B220" s="836" t="s">
        <v>1159</v>
      </c>
      <c r="C220" s="837" t="s">
        <v>1611</v>
      </c>
      <c r="D220" s="821" t="s">
        <v>1443</v>
      </c>
      <c r="E220" s="838" t="s">
        <v>1848</v>
      </c>
      <c r="F220" s="846" t="s">
        <v>1831</v>
      </c>
      <c r="G220" s="847" t="s">
        <v>1835</v>
      </c>
      <c r="H220" s="841" t="s">
        <v>1612</v>
      </c>
      <c r="I220" s="848" t="s">
        <v>31</v>
      </c>
      <c r="J220" s="849" t="s">
        <v>1614</v>
      </c>
      <c r="K220" s="824">
        <v>1</v>
      </c>
      <c r="L220" s="848" t="s">
        <v>27</v>
      </c>
      <c r="M220" s="843" t="s">
        <v>1241</v>
      </c>
      <c r="N220" s="844" t="s">
        <v>19</v>
      </c>
      <c r="O220" s="825"/>
      <c r="P220" s="845" t="s">
        <v>31</v>
      </c>
      <c r="Q220" s="845" t="s">
        <v>19</v>
      </c>
      <c r="R220" s="640" t="s">
        <v>19</v>
      </c>
      <c r="S220" s="640" t="s">
        <v>19</v>
      </c>
      <c r="T220" s="638"/>
    </row>
    <row r="221" spans="1:20" ht="26.4" x14ac:dyDescent="0.3">
      <c r="A221" s="820" t="s">
        <v>17</v>
      </c>
      <c r="B221" s="836" t="s">
        <v>1159</v>
      </c>
      <c r="C221" s="837" t="s">
        <v>1611</v>
      </c>
      <c r="D221" s="821" t="s">
        <v>1443</v>
      </c>
      <c r="E221" s="838" t="s">
        <v>1848</v>
      </c>
      <c r="F221" s="846" t="s">
        <v>1831</v>
      </c>
      <c r="G221" s="847" t="s">
        <v>1836</v>
      </c>
      <c r="H221" s="841" t="s">
        <v>1612</v>
      </c>
      <c r="I221" s="848" t="s">
        <v>31</v>
      </c>
      <c r="J221" s="849" t="s">
        <v>1614</v>
      </c>
      <c r="K221" s="824">
        <v>1</v>
      </c>
      <c r="L221" s="848" t="s">
        <v>27</v>
      </c>
      <c r="M221" s="843" t="s">
        <v>1241</v>
      </c>
      <c r="N221" s="844" t="s">
        <v>19</v>
      </c>
      <c r="O221" s="825"/>
      <c r="P221" s="845" t="s">
        <v>31</v>
      </c>
      <c r="Q221" s="845" t="s">
        <v>19</v>
      </c>
      <c r="R221" s="640" t="s">
        <v>19</v>
      </c>
      <c r="S221" s="640" t="s">
        <v>19</v>
      </c>
      <c r="T221" s="638"/>
    </row>
    <row r="222" spans="1:20" ht="26.4" x14ac:dyDescent="0.3">
      <c r="A222" s="820" t="s">
        <v>17</v>
      </c>
      <c r="B222" s="836" t="s">
        <v>1159</v>
      </c>
      <c r="C222" s="837" t="s">
        <v>1611</v>
      </c>
      <c r="D222" s="821" t="s">
        <v>1443</v>
      </c>
      <c r="E222" s="838" t="s">
        <v>1848</v>
      </c>
      <c r="F222" s="846" t="s">
        <v>1832</v>
      </c>
      <c r="G222" s="847" t="s">
        <v>1835</v>
      </c>
      <c r="H222" s="841" t="s">
        <v>1612</v>
      </c>
      <c r="I222" s="848" t="s">
        <v>31</v>
      </c>
      <c r="J222" s="849" t="s">
        <v>1614</v>
      </c>
      <c r="K222" s="824">
        <v>1</v>
      </c>
      <c r="L222" s="848" t="s">
        <v>27</v>
      </c>
      <c r="M222" s="843" t="s">
        <v>1241</v>
      </c>
      <c r="N222" s="844" t="s">
        <v>19</v>
      </c>
      <c r="O222" s="825"/>
      <c r="P222" s="845" t="s">
        <v>31</v>
      </c>
      <c r="Q222" s="845" t="s">
        <v>19</v>
      </c>
      <c r="R222" s="640" t="s">
        <v>19</v>
      </c>
      <c r="S222" s="640" t="s">
        <v>19</v>
      </c>
      <c r="T222" s="638"/>
    </row>
    <row r="223" spans="1:20" ht="26.4" x14ac:dyDescent="0.3">
      <c r="A223" s="820" t="s">
        <v>17</v>
      </c>
      <c r="B223" s="836" t="s">
        <v>1159</v>
      </c>
      <c r="C223" s="837" t="s">
        <v>1611</v>
      </c>
      <c r="D223" s="821" t="s">
        <v>1443</v>
      </c>
      <c r="E223" s="838" t="s">
        <v>1848</v>
      </c>
      <c r="F223" s="846" t="s">
        <v>1832</v>
      </c>
      <c r="G223" s="847" t="s">
        <v>1836</v>
      </c>
      <c r="H223" s="841" t="s">
        <v>1612</v>
      </c>
      <c r="I223" s="848" t="s">
        <v>31</v>
      </c>
      <c r="J223" s="849" t="s">
        <v>1614</v>
      </c>
      <c r="K223" s="824">
        <v>1</v>
      </c>
      <c r="L223" s="848" t="s">
        <v>27</v>
      </c>
      <c r="M223" s="843" t="s">
        <v>1241</v>
      </c>
      <c r="N223" s="844" t="s">
        <v>19</v>
      </c>
      <c r="O223" s="825"/>
      <c r="P223" s="845" t="s">
        <v>31</v>
      </c>
      <c r="Q223" s="845" t="s">
        <v>19</v>
      </c>
      <c r="R223" s="640" t="s">
        <v>19</v>
      </c>
      <c r="S223" s="640" t="s">
        <v>19</v>
      </c>
      <c r="T223" s="638"/>
    </row>
    <row r="224" spans="1:20" ht="26.4" x14ac:dyDescent="0.3">
      <c r="A224" s="820" t="s">
        <v>17</v>
      </c>
      <c r="B224" s="836" t="s">
        <v>1159</v>
      </c>
      <c r="C224" s="837" t="s">
        <v>1611</v>
      </c>
      <c r="D224" s="821" t="s">
        <v>1443</v>
      </c>
      <c r="E224" s="838" t="s">
        <v>1848</v>
      </c>
      <c r="F224" s="846" t="s">
        <v>1840</v>
      </c>
      <c r="G224" s="847" t="s">
        <v>1835</v>
      </c>
      <c r="H224" s="841" t="s">
        <v>1612</v>
      </c>
      <c r="I224" s="848" t="s">
        <v>31</v>
      </c>
      <c r="J224" s="849" t="s">
        <v>1614</v>
      </c>
      <c r="K224" s="824">
        <v>1</v>
      </c>
      <c r="L224" s="848" t="s">
        <v>27</v>
      </c>
      <c r="M224" s="843" t="s">
        <v>1241</v>
      </c>
      <c r="N224" s="844" t="s">
        <v>19</v>
      </c>
      <c r="O224" s="825"/>
      <c r="P224" s="845" t="s">
        <v>31</v>
      </c>
      <c r="Q224" s="845" t="s">
        <v>19</v>
      </c>
      <c r="R224" s="640" t="s">
        <v>19</v>
      </c>
      <c r="S224" s="640" t="s">
        <v>19</v>
      </c>
      <c r="T224" s="638"/>
    </row>
    <row r="225" spans="1:20" ht="26.4" x14ac:dyDescent="0.3">
      <c r="A225" s="820" t="s">
        <v>17</v>
      </c>
      <c r="B225" s="836" t="s">
        <v>1159</v>
      </c>
      <c r="C225" s="837" t="s">
        <v>1611</v>
      </c>
      <c r="D225" s="821" t="s">
        <v>1443</v>
      </c>
      <c r="E225" s="838" t="s">
        <v>1848</v>
      </c>
      <c r="F225" s="846" t="s">
        <v>1834</v>
      </c>
      <c r="G225" s="847" t="s">
        <v>1835</v>
      </c>
      <c r="H225" s="841" t="s">
        <v>1612</v>
      </c>
      <c r="I225" s="848" t="s">
        <v>31</v>
      </c>
      <c r="J225" s="849" t="s">
        <v>1614</v>
      </c>
      <c r="K225" s="824">
        <v>1</v>
      </c>
      <c r="L225" s="848" t="s">
        <v>27</v>
      </c>
      <c r="M225" s="843" t="s">
        <v>1241</v>
      </c>
      <c r="N225" s="844" t="s">
        <v>19</v>
      </c>
      <c r="O225" s="825"/>
      <c r="P225" s="845" t="s">
        <v>31</v>
      </c>
      <c r="Q225" s="845" t="s">
        <v>19</v>
      </c>
      <c r="R225" s="640" t="s">
        <v>19</v>
      </c>
      <c r="S225" s="640" t="s">
        <v>19</v>
      </c>
      <c r="T225" s="638"/>
    </row>
    <row r="226" spans="1:20" ht="26.4" x14ac:dyDescent="0.3">
      <c r="A226" s="820" t="s">
        <v>17</v>
      </c>
      <c r="B226" s="836" t="s">
        <v>1159</v>
      </c>
      <c r="C226" s="837" t="s">
        <v>1611</v>
      </c>
      <c r="D226" s="821" t="s">
        <v>1443</v>
      </c>
      <c r="E226" s="838" t="s">
        <v>1848</v>
      </c>
      <c r="F226" s="846" t="s">
        <v>1841</v>
      </c>
      <c r="G226" s="847" t="s">
        <v>1835</v>
      </c>
      <c r="H226" s="841" t="s">
        <v>1612</v>
      </c>
      <c r="I226" s="848" t="s">
        <v>31</v>
      </c>
      <c r="J226" s="849" t="s">
        <v>1614</v>
      </c>
      <c r="K226" s="824">
        <v>1</v>
      </c>
      <c r="L226" s="848" t="s">
        <v>27</v>
      </c>
      <c r="M226" s="843" t="s">
        <v>1241</v>
      </c>
      <c r="N226" s="844" t="s">
        <v>19</v>
      </c>
      <c r="O226" s="825"/>
      <c r="P226" s="845" t="s">
        <v>31</v>
      </c>
      <c r="Q226" s="845" t="s">
        <v>19</v>
      </c>
      <c r="R226" s="640" t="s">
        <v>19</v>
      </c>
      <c r="S226" s="640" t="s">
        <v>19</v>
      </c>
      <c r="T226" s="638"/>
    </row>
    <row r="227" spans="1:20" ht="26.4" x14ac:dyDescent="0.3">
      <c r="A227" s="820" t="s">
        <v>17</v>
      </c>
      <c r="B227" s="836" t="s">
        <v>1159</v>
      </c>
      <c r="C227" s="837" t="s">
        <v>1611</v>
      </c>
      <c r="D227" s="821" t="s">
        <v>1443</v>
      </c>
      <c r="E227" s="838" t="s">
        <v>1848</v>
      </c>
      <c r="F227" s="846" t="s">
        <v>1841</v>
      </c>
      <c r="G227" s="847" t="s">
        <v>1836</v>
      </c>
      <c r="H227" s="841" t="s">
        <v>1612</v>
      </c>
      <c r="I227" s="848" t="s">
        <v>31</v>
      </c>
      <c r="J227" s="849" t="s">
        <v>1614</v>
      </c>
      <c r="K227" s="824">
        <v>1</v>
      </c>
      <c r="L227" s="848" t="s">
        <v>27</v>
      </c>
      <c r="M227" s="843" t="s">
        <v>1241</v>
      </c>
      <c r="N227" s="844" t="s">
        <v>19</v>
      </c>
      <c r="O227" s="825"/>
      <c r="P227" s="845" t="s">
        <v>31</v>
      </c>
      <c r="Q227" s="845" t="s">
        <v>19</v>
      </c>
      <c r="R227" s="640" t="s">
        <v>19</v>
      </c>
      <c r="S227" s="640" t="s">
        <v>19</v>
      </c>
      <c r="T227" s="638"/>
    </row>
    <row r="228" spans="1:20" ht="26.4" x14ac:dyDescent="0.3">
      <c r="A228" s="820" t="s">
        <v>17</v>
      </c>
      <c r="B228" s="836" t="s">
        <v>1159</v>
      </c>
      <c r="C228" s="837" t="s">
        <v>1611</v>
      </c>
      <c r="D228" s="821" t="s">
        <v>1443</v>
      </c>
      <c r="E228" s="838" t="s">
        <v>1848</v>
      </c>
      <c r="F228" s="846" t="s">
        <v>1842</v>
      </c>
      <c r="G228" s="847" t="s">
        <v>1835</v>
      </c>
      <c r="H228" s="841" t="s">
        <v>1612</v>
      </c>
      <c r="I228" s="848" t="s">
        <v>31</v>
      </c>
      <c r="J228" s="849" t="s">
        <v>1614</v>
      </c>
      <c r="K228" s="824">
        <v>1</v>
      </c>
      <c r="L228" s="848" t="s">
        <v>27</v>
      </c>
      <c r="M228" s="843" t="s">
        <v>1241</v>
      </c>
      <c r="N228" s="844" t="s">
        <v>19</v>
      </c>
      <c r="O228" s="825"/>
      <c r="P228" s="845" t="s">
        <v>31</v>
      </c>
      <c r="Q228" s="845" t="s">
        <v>19</v>
      </c>
      <c r="R228" s="640" t="s">
        <v>19</v>
      </c>
      <c r="S228" s="640" t="s">
        <v>19</v>
      </c>
      <c r="T228" s="638"/>
    </row>
    <row r="229" spans="1:20" ht="26.4" x14ac:dyDescent="0.3">
      <c r="A229" s="820" t="s">
        <v>17</v>
      </c>
      <c r="B229" s="836" t="s">
        <v>1159</v>
      </c>
      <c r="C229" s="837" t="s">
        <v>1611</v>
      </c>
      <c r="D229" s="821" t="s">
        <v>1443</v>
      </c>
      <c r="E229" s="838" t="s">
        <v>1848</v>
      </c>
      <c r="F229" s="846" t="s">
        <v>1842</v>
      </c>
      <c r="G229" s="847" t="s">
        <v>1837</v>
      </c>
      <c r="H229" s="841" t="s">
        <v>1612</v>
      </c>
      <c r="I229" s="848" t="s">
        <v>31</v>
      </c>
      <c r="J229" s="849" t="s">
        <v>1614</v>
      </c>
      <c r="K229" s="824">
        <v>1</v>
      </c>
      <c r="L229" s="848" t="s">
        <v>27</v>
      </c>
      <c r="M229" s="843" t="s">
        <v>1241</v>
      </c>
      <c r="N229" s="844" t="s">
        <v>19</v>
      </c>
      <c r="O229" s="825"/>
      <c r="P229" s="845" t="s">
        <v>31</v>
      </c>
      <c r="Q229" s="845" t="s">
        <v>19</v>
      </c>
      <c r="R229" s="640" t="s">
        <v>19</v>
      </c>
      <c r="S229" s="640" t="s">
        <v>19</v>
      </c>
      <c r="T229" s="638"/>
    </row>
    <row r="230" spans="1:20" ht="26.4" x14ac:dyDescent="0.3">
      <c r="A230" s="820" t="s">
        <v>17</v>
      </c>
      <c r="B230" s="836" t="s">
        <v>1159</v>
      </c>
      <c r="C230" s="837" t="s">
        <v>1611</v>
      </c>
      <c r="D230" s="821" t="s">
        <v>1443</v>
      </c>
      <c r="E230" s="838" t="s">
        <v>1848</v>
      </c>
      <c r="F230" s="846" t="s">
        <v>1842</v>
      </c>
      <c r="G230" s="847" t="s">
        <v>1838</v>
      </c>
      <c r="H230" s="841" t="s">
        <v>1612</v>
      </c>
      <c r="I230" s="848" t="s">
        <v>31</v>
      </c>
      <c r="J230" s="849" t="s">
        <v>1614</v>
      </c>
      <c r="K230" s="824">
        <v>1</v>
      </c>
      <c r="L230" s="848" t="s">
        <v>27</v>
      </c>
      <c r="M230" s="843" t="s">
        <v>1241</v>
      </c>
      <c r="N230" s="844" t="s">
        <v>19</v>
      </c>
      <c r="O230" s="825"/>
      <c r="P230" s="845" t="s">
        <v>31</v>
      </c>
      <c r="Q230" s="845" t="s">
        <v>19</v>
      </c>
      <c r="R230" s="640" t="s">
        <v>19</v>
      </c>
      <c r="S230" s="640" t="s">
        <v>19</v>
      </c>
      <c r="T230" s="638"/>
    </row>
    <row r="231" spans="1:20" ht="26.4" x14ac:dyDescent="0.3">
      <c r="A231" s="820" t="s">
        <v>17</v>
      </c>
      <c r="B231" s="836" t="s">
        <v>1159</v>
      </c>
      <c r="C231" s="837" t="s">
        <v>1611</v>
      </c>
      <c r="D231" s="821" t="s">
        <v>1443</v>
      </c>
      <c r="E231" s="838" t="s">
        <v>1848</v>
      </c>
      <c r="F231" s="846" t="s">
        <v>1842</v>
      </c>
      <c r="G231" s="847" t="s">
        <v>1843</v>
      </c>
      <c r="H231" s="841" t="s">
        <v>1612</v>
      </c>
      <c r="I231" s="848" t="s">
        <v>31</v>
      </c>
      <c r="J231" s="849" t="s">
        <v>1614</v>
      </c>
      <c r="K231" s="824">
        <v>1</v>
      </c>
      <c r="L231" s="848" t="s">
        <v>27</v>
      </c>
      <c r="M231" s="843" t="s">
        <v>1241</v>
      </c>
      <c r="N231" s="844" t="s">
        <v>19</v>
      </c>
      <c r="O231" s="825"/>
      <c r="P231" s="845" t="s">
        <v>31</v>
      </c>
      <c r="Q231" s="845" t="s">
        <v>19</v>
      </c>
      <c r="R231" s="640" t="s">
        <v>19</v>
      </c>
      <c r="S231" s="640" t="s">
        <v>19</v>
      </c>
      <c r="T231" s="638"/>
    </row>
    <row r="232" spans="1:20" ht="26.4" x14ac:dyDescent="0.3">
      <c r="A232" s="820" t="s">
        <v>17</v>
      </c>
      <c r="B232" s="836" t="s">
        <v>1159</v>
      </c>
      <c r="C232" s="837" t="s">
        <v>1611</v>
      </c>
      <c r="D232" s="821" t="s">
        <v>1443</v>
      </c>
      <c r="E232" s="838" t="s">
        <v>1848</v>
      </c>
      <c r="F232" s="846" t="s">
        <v>1839</v>
      </c>
      <c r="G232" s="847" t="s">
        <v>1828</v>
      </c>
      <c r="H232" s="841" t="s">
        <v>1612</v>
      </c>
      <c r="I232" s="848" t="s">
        <v>510</v>
      </c>
      <c r="J232" s="849" t="s">
        <v>1614</v>
      </c>
      <c r="K232" s="824" t="s">
        <v>19</v>
      </c>
      <c r="L232" s="848" t="s">
        <v>31</v>
      </c>
      <c r="M232" s="843" t="s">
        <v>1241</v>
      </c>
      <c r="N232" s="844">
        <v>1</v>
      </c>
      <c r="O232" s="825"/>
      <c r="P232" s="845" t="s">
        <v>31</v>
      </c>
      <c r="Q232" s="845" t="s">
        <v>19</v>
      </c>
      <c r="R232" s="640" t="s">
        <v>19</v>
      </c>
      <c r="S232" s="640" t="s">
        <v>19</v>
      </c>
      <c r="T232" s="638"/>
    </row>
    <row r="233" spans="1:20" ht="26.4" x14ac:dyDescent="0.3">
      <c r="A233" s="820" t="s">
        <v>17</v>
      </c>
      <c r="B233" s="836" t="s">
        <v>1159</v>
      </c>
      <c r="C233" s="837" t="s">
        <v>1611</v>
      </c>
      <c r="D233" s="821" t="s">
        <v>1443</v>
      </c>
      <c r="E233" s="838" t="s">
        <v>1848</v>
      </c>
      <c r="F233" s="846" t="s">
        <v>1839</v>
      </c>
      <c r="G233" s="847" t="s">
        <v>1835</v>
      </c>
      <c r="H233" s="841" t="s">
        <v>1612</v>
      </c>
      <c r="I233" s="848" t="s">
        <v>31</v>
      </c>
      <c r="J233" s="849" t="s">
        <v>1614</v>
      </c>
      <c r="K233" s="824" t="s">
        <v>19</v>
      </c>
      <c r="L233" s="848" t="s">
        <v>27</v>
      </c>
      <c r="M233" s="843" t="s">
        <v>1241</v>
      </c>
      <c r="N233" s="844" t="s">
        <v>19</v>
      </c>
      <c r="O233" s="825"/>
      <c r="P233" s="845" t="s">
        <v>31</v>
      </c>
      <c r="Q233" s="845" t="s">
        <v>19</v>
      </c>
      <c r="R233" s="640" t="s">
        <v>19</v>
      </c>
      <c r="S233" s="640" t="s">
        <v>19</v>
      </c>
      <c r="T233" s="638"/>
    </row>
    <row r="234" spans="1:20" ht="26.4" x14ac:dyDescent="0.3">
      <c r="A234" s="820" t="s">
        <v>17</v>
      </c>
      <c r="B234" s="836" t="s">
        <v>1159</v>
      </c>
      <c r="C234" s="837" t="s">
        <v>1611</v>
      </c>
      <c r="D234" s="821" t="s">
        <v>1443</v>
      </c>
      <c r="E234" s="838" t="s">
        <v>1848</v>
      </c>
      <c r="F234" s="846" t="s">
        <v>1839</v>
      </c>
      <c r="G234" s="847" t="s">
        <v>1836</v>
      </c>
      <c r="H234" s="841" t="s">
        <v>1612</v>
      </c>
      <c r="I234" s="848" t="s">
        <v>31</v>
      </c>
      <c r="J234" s="849" t="s">
        <v>1614</v>
      </c>
      <c r="K234" s="824" t="s">
        <v>19</v>
      </c>
      <c r="L234" s="848" t="s">
        <v>27</v>
      </c>
      <c r="M234" s="843" t="s">
        <v>1241</v>
      </c>
      <c r="N234" s="844" t="s">
        <v>19</v>
      </c>
      <c r="O234" s="825"/>
      <c r="P234" s="845" t="s">
        <v>31</v>
      </c>
      <c r="Q234" s="845" t="s">
        <v>19</v>
      </c>
      <c r="R234" s="640" t="s">
        <v>19</v>
      </c>
      <c r="S234" s="640" t="s">
        <v>19</v>
      </c>
      <c r="T234" s="638"/>
    </row>
    <row r="235" spans="1:20" ht="26.4" x14ac:dyDescent="0.3">
      <c r="A235" s="820" t="s">
        <v>17</v>
      </c>
      <c r="B235" s="836" t="s">
        <v>1159</v>
      </c>
      <c r="C235" s="837" t="s">
        <v>1611</v>
      </c>
      <c r="D235" s="821" t="s">
        <v>1443</v>
      </c>
      <c r="E235" s="838" t="s">
        <v>1848</v>
      </c>
      <c r="F235" s="846" t="s">
        <v>1839</v>
      </c>
      <c r="G235" s="847" t="s">
        <v>1837</v>
      </c>
      <c r="H235" s="841" t="s">
        <v>1612</v>
      </c>
      <c r="I235" s="848" t="s">
        <v>31</v>
      </c>
      <c r="J235" s="849" t="s">
        <v>1614</v>
      </c>
      <c r="K235" s="824" t="s">
        <v>19</v>
      </c>
      <c r="L235" s="848" t="s">
        <v>27</v>
      </c>
      <c r="M235" s="843" t="s">
        <v>1241</v>
      </c>
      <c r="N235" s="844" t="s">
        <v>19</v>
      </c>
      <c r="O235" s="825"/>
      <c r="P235" s="845" t="s">
        <v>31</v>
      </c>
      <c r="Q235" s="845" t="s">
        <v>19</v>
      </c>
      <c r="R235" s="640" t="s">
        <v>19</v>
      </c>
      <c r="S235" s="640" t="s">
        <v>19</v>
      </c>
      <c r="T235" s="638"/>
    </row>
    <row r="236" spans="1:20" ht="26.4" x14ac:dyDescent="0.3">
      <c r="A236" s="820" t="s">
        <v>17</v>
      </c>
      <c r="B236" s="836" t="s">
        <v>1159</v>
      </c>
      <c r="C236" s="837" t="s">
        <v>1611</v>
      </c>
      <c r="D236" s="821" t="s">
        <v>1443</v>
      </c>
      <c r="E236" s="838" t="s">
        <v>1848</v>
      </c>
      <c r="F236" s="846" t="s">
        <v>1839</v>
      </c>
      <c r="G236" s="847" t="s">
        <v>1838</v>
      </c>
      <c r="H236" s="841" t="s">
        <v>1612</v>
      </c>
      <c r="I236" s="848" t="s">
        <v>31</v>
      </c>
      <c r="J236" s="849" t="s">
        <v>1614</v>
      </c>
      <c r="K236" s="824" t="s">
        <v>19</v>
      </c>
      <c r="L236" s="848" t="s">
        <v>27</v>
      </c>
      <c r="M236" s="843" t="s">
        <v>1241</v>
      </c>
      <c r="N236" s="844" t="s">
        <v>19</v>
      </c>
      <c r="O236" s="825"/>
      <c r="P236" s="845" t="s">
        <v>31</v>
      </c>
      <c r="Q236" s="845" t="s">
        <v>19</v>
      </c>
      <c r="R236" s="640" t="s">
        <v>19</v>
      </c>
      <c r="S236" s="640" t="s">
        <v>19</v>
      </c>
      <c r="T236" s="638"/>
    </row>
    <row r="237" spans="1:20" ht="26.4" x14ac:dyDescent="0.3">
      <c r="A237" s="820" t="s">
        <v>17</v>
      </c>
      <c r="B237" s="836" t="s">
        <v>1159</v>
      </c>
      <c r="C237" s="837" t="s">
        <v>1611</v>
      </c>
      <c r="D237" s="821" t="s">
        <v>1443</v>
      </c>
      <c r="E237" s="838" t="s">
        <v>1849</v>
      </c>
      <c r="F237" s="839" t="s">
        <v>1827</v>
      </c>
      <c r="G237" s="840" t="s">
        <v>1828</v>
      </c>
      <c r="H237" s="841" t="s">
        <v>1612</v>
      </c>
      <c r="I237" s="842" t="s">
        <v>510</v>
      </c>
      <c r="J237" s="841" t="s">
        <v>1614</v>
      </c>
      <c r="K237" s="822">
        <v>0.11</v>
      </c>
      <c r="L237" s="842" t="s">
        <v>31</v>
      </c>
      <c r="M237" s="843" t="s">
        <v>1241</v>
      </c>
      <c r="N237" s="844">
        <v>1</v>
      </c>
      <c r="O237" s="823"/>
      <c r="P237" s="845" t="s">
        <v>31</v>
      </c>
      <c r="Q237" s="845" t="s">
        <v>19</v>
      </c>
      <c r="R237" s="639" t="s">
        <v>19</v>
      </c>
      <c r="S237" s="639" t="s">
        <v>19</v>
      </c>
      <c r="T237" s="638"/>
    </row>
    <row r="238" spans="1:20" ht="26.4" x14ac:dyDescent="0.3">
      <c r="A238" s="820" t="s">
        <v>17</v>
      </c>
      <c r="B238" s="836" t="s">
        <v>1159</v>
      </c>
      <c r="C238" s="837" t="s">
        <v>1611</v>
      </c>
      <c r="D238" s="821" t="s">
        <v>1443</v>
      </c>
      <c r="E238" s="838" t="s">
        <v>1849</v>
      </c>
      <c r="F238" s="846" t="s">
        <v>1830</v>
      </c>
      <c r="G238" s="847" t="s">
        <v>1828</v>
      </c>
      <c r="H238" s="841" t="s">
        <v>1612</v>
      </c>
      <c r="I238" s="848" t="s">
        <v>510</v>
      </c>
      <c r="J238" s="849" t="s">
        <v>1614</v>
      </c>
      <c r="K238" s="824">
        <v>0.11</v>
      </c>
      <c r="L238" s="848" t="s">
        <v>31</v>
      </c>
      <c r="M238" s="843" t="s">
        <v>1241</v>
      </c>
      <c r="N238" s="844">
        <v>1</v>
      </c>
      <c r="O238" s="825"/>
      <c r="P238" s="845" t="s">
        <v>31</v>
      </c>
      <c r="Q238" s="845" t="s">
        <v>19</v>
      </c>
      <c r="R238" s="639" t="s">
        <v>19</v>
      </c>
      <c r="S238" s="639" t="s">
        <v>19</v>
      </c>
      <c r="T238" s="638"/>
    </row>
    <row r="239" spans="1:20" ht="26.4" x14ac:dyDescent="0.3">
      <c r="A239" s="820" t="s">
        <v>17</v>
      </c>
      <c r="B239" s="836" t="s">
        <v>1159</v>
      </c>
      <c r="C239" s="837" t="s">
        <v>1611</v>
      </c>
      <c r="D239" s="821" t="s">
        <v>1443</v>
      </c>
      <c r="E239" s="838" t="s">
        <v>1849</v>
      </c>
      <c r="F239" s="846" t="s">
        <v>1831</v>
      </c>
      <c r="G239" s="847" t="s">
        <v>1828</v>
      </c>
      <c r="H239" s="841" t="s">
        <v>1612</v>
      </c>
      <c r="I239" s="848" t="s">
        <v>510</v>
      </c>
      <c r="J239" s="849" t="s">
        <v>1614</v>
      </c>
      <c r="K239" s="824">
        <v>0.11</v>
      </c>
      <c r="L239" s="848" t="s">
        <v>31</v>
      </c>
      <c r="M239" s="843" t="s">
        <v>1241</v>
      </c>
      <c r="N239" s="844">
        <v>1</v>
      </c>
      <c r="O239" s="825"/>
      <c r="P239" s="845" t="s">
        <v>31</v>
      </c>
      <c r="Q239" s="845" t="s">
        <v>19</v>
      </c>
      <c r="R239" s="639" t="s">
        <v>19</v>
      </c>
      <c r="S239" s="639" t="s">
        <v>19</v>
      </c>
      <c r="T239" s="638"/>
    </row>
    <row r="240" spans="1:20" ht="26.4" x14ac:dyDescent="0.3">
      <c r="A240" s="820" t="s">
        <v>17</v>
      </c>
      <c r="B240" s="836" t="s">
        <v>1159</v>
      </c>
      <c r="C240" s="837" t="s">
        <v>1611</v>
      </c>
      <c r="D240" s="821" t="s">
        <v>1443</v>
      </c>
      <c r="E240" s="838" t="s">
        <v>1849</v>
      </c>
      <c r="F240" s="846" t="s">
        <v>1832</v>
      </c>
      <c r="G240" s="847" t="s">
        <v>1828</v>
      </c>
      <c r="H240" s="841" t="s">
        <v>1612</v>
      </c>
      <c r="I240" s="848" t="s">
        <v>510</v>
      </c>
      <c r="J240" s="849" t="s">
        <v>1614</v>
      </c>
      <c r="K240" s="824">
        <v>0.11</v>
      </c>
      <c r="L240" s="848" t="s">
        <v>31</v>
      </c>
      <c r="M240" s="843" t="s">
        <v>1241</v>
      </c>
      <c r="N240" s="844">
        <v>1</v>
      </c>
      <c r="O240" s="825"/>
      <c r="P240" s="845" t="s">
        <v>31</v>
      </c>
      <c r="Q240" s="845" t="s">
        <v>19</v>
      </c>
      <c r="R240" s="639" t="s">
        <v>19</v>
      </c>
      <c r="S240" s="639" t="s">
        <v>19</v>
      </c>
      <c r="T240" s="638"/>
    </row>
    <row r="241" spans="1:20" ht="26.4" x14ac:dyDescent="0.3">
      <c r="A241" s="820" t="s">
        <v>17</v>
      </c>
      <c r="B241" s="836" t="s">
        <v>1159</v>
      </c>
      <c r="C241" s="837" t="s">
        <v>1611</v>
      </c>
      <c r="D241" s="821" t="s">
        <v>1443</v>
      </c>
      <c r="E241" s="838" t="s">
        <v>1849</v>
      </c>
      <c r="F241" s="846" t="s">
        <v>1833</v>
      </c>
      <c r="G241" s="847" t="s">
        <v>1828</v>
      </c>
      <c r="H241" s="841" t="s">
        <v>1612</v>
      </c>
      <c r="I241" s="848" t="s">
        <v>510</v>
      </c>
      <c r="J241" s="849" t="s">
        <v>1614</v>
      </c>
      <c r="K241" s="824">
        <v>0.11</v>
      </c>
      <c r="L241" s="848" t="s">
        <v>31</v>
      </c>
      <c r="M241" s="843" t="s">
        <v>1241</v>
      </c>
      <c r="N241" s="844">
        <v>1</v>
      </c>
      <c r="O241" s="825"/>
      <c r="P241" s="845" t="s">
        <v>510</v>
      </c>
      <c r="Q241" s="845" t="s">
        <v>19</v>
      </c>
      <c r="R241" s="639">
        <v>1</v>
      </c>
      <c r="S241" s="639">
        <v>1</v>
      </c>
      <c r="T241" s="638"/>
    </row>
    <row r="242" spans="1:20" ht="26.4" x14ac:dyDescent="0.3">
      <c r="A242" s="820" t="s">
        <v>17</v>
      </c>
      <c r="B242" s="836" t="s">
        <v>1159</v>
      </c>
      <c r="C242" s="837" t="s">
        <v>1611</v>
      </c>
      <c r="D242" s="821" t="s">
        <v>1443</v>
      </c>
      <c r="E242" s="838" t="s">
        <v>1849</v>
      </c>
      <c r="F242" s="846" t="s">
        <v>1834</v>
      </c>
      <c r="G242" s="847" t="s">
        <v>1828</v>
      </c>
      <c r="H242" s="841" t="s">
        <v>1612</v>
      </c>
      <c r="I242" s="848" t="s">
        <v>510</v>
      </c>
      <c r="J242" s="849" t="s">
        <v>1614</v>
      </c>
      <c r="K242" s="824">
        <v>0.11</v>
      </c>
      <c r="L242" s="848" t="s">
        <v>31</v>
      </c>
      <c r="M242" s="843" t="s">
        <v>1241</v>
      </c>
      <c r="N242" s="844">
        <v>1</v>
      </c>
      <c r="O242" s="825"/>
      <c r="P242" s="845" t="s">
        <v>510</v>
      </c>
      <c r="Q242" s="845" t="s">
        <v>19</v>
      </c>
      <c r="R242" s="639">
        <v>1</v>
      </c>
      <c r="S242" s="639">
        <v>1</v>
      </c>
      <c r="T242" s="638"/>
    </row>
    <row r="243" spans="1:20" ht="26.4" x14ac:dyDescent="0.3">
      <c r="A243" s="820" t="s">
        <v>17</v>
      </c>
      <c r="B243" s="836" t="s">
        <v>1159</v>
      </c>
      <c r="C243" s="837" t="s">
        <v>1611</v>
      </c>
      <c r="D243" s="821" t="s">
        <v>1443</v>
      </c>
      <c r="E243" s="838" t="s">
        <v>1849</v>
      </c>
      <c r="F243" s="846" t="s">
        <v>1827</v>
      </c>
      <c r="G243" s="847" t="s">
        <v>1835</v>
      </c>
      <c r="H243" s="841" t="s">
        <v>1612</v>
      </c>
      <c r="I243" s="848" t="s">
        <v>31</v>
      </c>
      <c r="J243" s="849" t="s">
        <v>1614</v>
      </c>
      <c r="K243" s="824">
        <v>1</v>
      </c>
      <c r="L243" s="848" t="s">
        <v>27</v>
      </c>
      <c r="M243" s="843" t="s">
        <v>1241</v>
      </c>
      <c r="N243" s="844" t="s">
        <v>19</v>
      </c>
      <c r="O243" s="825"/>
      <c r="P243" s="845" t="s">
        <v>510</v>
      </c>
      <c r="Q243" s="845" t="s">
        <v>19</v>
      </c>
      <c r="R243" s="639">
        <v>1</v>
      </c>
      <c r="S243" s="639">
        <v>1</v>
      </c>
      <c r="T243" s="638"/>
    </row>
    <row r="244" spans="1:20" ht="26.4" x14ac:dyDescent="0.3">
      <c r="A244" s="820" t="s">
        <v>17</v>
      </c>
      <c r="B244" s="836" t="s">
        <v>1159</v>
      </c>
      <c r="C244" s="837" t="s">
        <v>1611</v>
      </c>
      <c r="D244" s="821" t="s">
        <v>1443</v>
      </c>
      <c r="E244" s="838" t="s">
        <v>1849</v>
      </c>
      <c r="F244" s="846" t="s">
        <v>1827</v>
      </c>
      <c r="G244" s="847" t="s">
        <v>1836</v>
      </c>
      <c r="H244" s="841" t="s">
        <v>1612</v>
      </c>
      <c r="I244" s="848" t="s">
        <v>31</v>
      </c>
      <c r="J244" s="849" t="s">
        <v>1614</v>
      </c>
      <c r="K244" s="824">
        <v>1</v>
      </c>
      <c r="L244" s="848" t="s">
        <v>27</v>
      </c>
      <c r="M244" s="843" t="s">
        <v>1241</v>
      </c>
      <c r="N244" s="844" t="s">
        <v>19</v>
      </c>
      <c r="O244" s="825"/>
      <c r="P244" s="845" t="s">
        <v>510</v>
      </c>
      <c r="Q244" s="845" t="s">
        <v>19</v>
      </c>
      <c r="R244" s="639">
        <v>1</v>
      </c>
      <c r="S244" s="639">
        <v>1</v>
      </c>
      <c r="T244" s="638"/>
    </row>
    <row r="245" spans="1:20" ht="26.4" x14ac:dyDescent="0.3">
      <c r="A245" s="820" t="s">
        <v>17</v>
      </c>
      <c r="B245" s="836" t="s">
        <v>1159</v>
      </c>
      <c r="C245" s="837" t="s">
        <v>1611</v>
      </c>
      <c r="D245" s="821" t="s">
        <v>1443</v>
      </c>
      <c r="E245" s="838" t="s">
        <v>1849</v>
      </c>
      <c r="F245" s="846" t="s">
        <v>1830</v>
      </c>
      <c r="G245" s="847" t="s">
        <v>1835</v>
      </c>
      <c r="H245" s="841" t="s">
        <v>1612</v>
      </c>
      <c r="I245" s="848" t="s">
        <v>31</v>
      </c>
      <c r="J245" s="849" t="s">
        <v>1614</v>
      </c>
      <c r="K245" s="824">
        <v>1</v>
      </c>
      <c r="L245" s="848" t="s">
        <v>27</v>
      </c>
      <c r="M245" s="843" t="s">
        <v>1241</v>
      </c>
      <c r="N245" s="844" t="s">
        <v>19</v>
      </c>
      <c r="O245" s="825"/>
      <c r="P245" s="845" t="s">
        <v>31</v>
      </c>
      <c r="Q245" s="845" t="s">
        <v>19</v>
      </c>
      <c r="R245" s="640" t="s">
        <v>19</v>
      </c>
      <c r="S245" s="640" t="s">
        <v>19</v>
      </c>
      <c r="T245" s="638"/>
    </row>
    <row r="246" spans="1:20" ht="26.4" x14ac:dyDescent="0.3">
      <c r="A246" s="820" t="s">
        <v>17</v>
      </c>
      <c r="B246" s="836" t="s">
        <v>1159</v>
      </c>
      <c r="C246" s="837" t="s">
        <v>1611</v>
      </c>
      <c r="D246" s="821" t="s">
        <v>1443</v>
      </c>
      <c r="E246" s="838" t="s">
        <v>1849</v>
      </c>
      <c r="F246" s="846" t="s">
        <v>1830</v>
      </c>
      <c r="G246" s="847" t="s">
        <v>1836</v>
      </c>
      <c r="H246" s="841" t="s">
        <v>1612</v>
      </c>
      <c r="I246" s="848" t="s">
        <v>31</v>
      </c>
      <c r="J246" s="849" t="s">
        <v>1614</v>
      </c>
      <c r="K246" s="824">
        <v>1</v>
      </c>
      <c r="L246" s="848" t="s">
        <v>27</v>
      </c>
      <c r="M246" s="843" t="s">
        <v>1241</v>
      </c>
      <c r="N246" s="844" t="s">
        <v>19</v>
      </c>
      <c r="O246" s="825"/>
      <c r="P246" s="845" t="s">
        <v>31</v>
      </c>
      <c r="Q246" s="845" t="s">
        <v>19</v>
      </c>
      <c r="R246" s="640" t="s">
        <v>19</v>
      </c>
      <c r="S246" s="640" t="s">
        <v>19</v>
      </c>
      <c r="T246" s="638"/>
    </row>
    <row r="247" spans="1:20" ht="26.4" x14ac:dyDescent="0.3">
      <c r="A247" s="820" t="s">
        <v>17</v>
      </c>
      <c r="B247" s="836" t="s">
        <v>1159</v>
      </c>
      <c r="C247" s="837" t="s">
        <v>1611</v>
      </c>
      <c r="D247" s="821" t="s">
        <v>1443</v>
      </c>
      <c r="E247" s="838" t="s">
        <v>1849</v>
      </c>
      <c r="F247" s="846" t="s">
        <v>1830</v>
      </c>
      <c r="G247" s="847" t="s">
        <v>1837</v>
      </c>
      <c r="H247" s="841" t="s">
        <v>1612</v>
      </c>
      <c r="I247" s="848" t="s">
        <v>31</v>
      </c>
      <c r="J247" s="849" t="s">
        <v>1614</v>
      </c>
      <c r="K247" s="824">
        <v>1</v>
      </c>
      <c r="L247" s="848" t="s">
        <v>27</v>
      </c>
      <c r="M247" s="843" t="s">
        <v>1241</v>
      </c>
      <c r="N247" s="844" t="s">
        <v>19</v>
      </c>
      <c r="O247" s="825"/>
      <c r="P247" s="845" t="s">
        <v>31</v>
      </c>
      <c r="Q247" s="845" t="s">
        <v>19</v>
      </c>
      <c r="R247" s="640" t="s">
        <v>19</v>
      </c>
      <c r="S247" s="640" t="s">
        <v>19</v>
      </c>
      <c r="T247" s="638"/>
    </row>
    <row r="248" spans="1:20" ht="26.4" x14ac:dyDescent="0.3">
      <c r="A248" s="820" t="s">
        <v>17</v>
      </c>
      <c r="B248" s="836" t="s">
        <v>1159</v>
      </c>
      <c r="C248" s="837" t="s">
        <v>1611</v>
      </c>
      <c r="D248" s="821" t="s">
        <v>1443</v>
      </c>
      <c r="E248" s="838" t="s">
        <v>1849</v>
      </c>
      <c r="F248" s="846" t="s">
        <v>1830</v>
      </c>
      <c r="G248" s="847" t="s">
        <v>1838</v>
      </c>
      <c r="H248" s="841" t="s">
        <v>1612</v>
      </c>
      <c r="I248" s="848" t="s">
        <v>31</v>
      </c>
      <c r="J248" s="849" t="s">
        <v>1614</v>
      </c>
      <c r="K248" s="824">
        <v>1</v>
      </c>
      <c r="L248" s="848" t="s">
        <v>27</v>
      </c>
      <c r="M248" s="843" t="s">
        <v>1241</v>
      </c>
      <c r="N248" s="844" t="s">
        <v>19</v>
      </c>
      <c r="O248" s="825"/>
      <c r="P248" s="845" t="s">
        <v>31</v>
      </c>
      <c r="Q248" s="845" t="s">
        <v>19</v>
      </c>
      <c r="R248" s="640" t="s">
        <v>19</v>
      </c>
      <c r="S248" s="640" t="s">
        <v>19</v>
      </c>
      <c r="T248" s="638"/>
    </row>
    <row r="249" spans="1:20" ht="26.4" x14ac:dyDescent="0.3">
      <c r="A249" s="820" t="s">
        <v>17</v>
      </c>
      <c r="B249" s="836" t="s">
        <v>1159</v>
      </c>
      <c r="C249" s="837" t="s">
        <v>1611</v>
      </c>
      <c r="D249" s="821" t="s">
        <v>1443</v>
      </c>
      <c r="E249" s="838" t="s">
        <v>1849</v>
      </c>
      <c r="F249" s="846" t="s">
        <v>1831</v>
      </c>
      <c r="G249" s="847" t="s">
        <v>1835</v>
      </c>
      <c r="H249" s="841" t="s">
        <v>1612</v>
      </c>
      <c r="I249" s="848" t="s">
        <v>31</v>
      </c>
      <c r="J249" s="849" t="s">
        <v>1614</v>
      </c>
      <c r="K249" s="824">
        <v>1</v>
      </c>
      <c r="L249" s="848" t="s">
        <v>27</v>
      </c>
      <c r="M249" s="843" t="s">
        <v>1241</v>
      </c>
      <c r="N249" s="844" t="s">
        <v>19</v>
      </c>
      <c r="O249" s="825"/>
      <c r="P249" s="845" t="s">
        <v>31</v>
      </c>
      <c r="Q249" s="845" t="s">
        <v>19</v>
      </c>
      <c r="R249" s="640" t="s">
        <v>19</v>
      </c>
      <c r="S249" s="640" t="s">
        <v>19</v>
      </c>
      <c r="T249" s="638"/>
    </row>
    <row r="250" spans="1:20" ht="26.4" x14ac:dyDescent="0.3">
      <c r="A250" s="820" t="s">
        <v>17</v>
      </c>
      <c r="B250" s="836" t="s">
        <v>1159</v>
      </c>
      <c r="C250" s="837" t="s">
        <v>1611</v>
      </c>
      <c r="D250" s="821" t="s">
        <v>1443</v>
      </c>
      <c r="E250" s="838" t="s">
        <v>1849</v>
      </c>
      <c r="F250" s="846" t="s">
        <v>1831</v>
      </c>
      <c r="G250" s="847" t="s">
        <v>1836</v>
      </c>
      <c r="H250" s="841" t="s">
        <v>1612</v>
      </c>
      <c r="I250" s="848" t="s">
        <v>31</v>
      </c>
      <c r="J250" s="849" t="s">
        <v>1614</v>
      </c>
      <c r="K250" s="824">
        <v>1</v>
      </c>
      <c r="L250" s="848" t="s">
        <v>27</v>
      </c>
      <c r="M250" s="843" t="s">
        <v>1241</v>
      </c>
      <c r="N250" s="844" t="s">
        <v>19</v>
      </c>
      <c r="O250" s="825"/>
      <c r="P250" s="845" t="s">
        <v>31</v>
      </c>
      <c r="Q250" s="845" t="s">
        <v>19</v>
      </c>
      <c r="R250" s="640" t="s">
        <v>19</v>
      </c>
      <c r="S250" s="640" t="s">
        <v>19</v>
      </c>
      <c r="T250" s="638"/>
    </row>
    <row r="251" spans="1:20" ht="26.4" x14ac:dyDescent="0.3">
      <c r="A251" s="820" t="s">
        <v>17</v>
      </c>
      <c r="B251" s="836" t="s">
        <v>1159</v>
      </c>
      <c r="C251" s="837" t="s">
        <v>1611</v>
      </c>
      <c r="D251" s="821" t="s">
        <v>1443</v>
      </c>
      <c r="E251" s="838" t="s">
        <v>1849</v>
      </c>
      <c r="F251" s="846" t="s">
        <v>1832</v>
      </c>
      <c r="G251" s="847" t="s">
        <v>1835</v>
      </c>
      <c r="H251" s="841" t="s">
        <v>1612</v>
      </c>
      <c r="I251" s="848" t="s">
        <v>31</v>
      </c>
      <c r="J251" s="849" t="s">
        <v>1614</v>
      </c>
      <c r="K251" s="824">
        <v>1</v>
      </c>
      <c r="L251" s="848" t="s">
        <v>27</v>
      </c>
      <c r="M251" s="843" t="s">
        <v>1241</v>
      </c>
      <c r="N251" s="844" t="s">
        <v>19</v>
      </c>
      <c r="O251" s="825"/>
      <c r="P251" s="845" t="s">
        <v>31</v>
      </c>
      <c r="Q251" s="845" t="s">
        <v>19</v>
      </c>
      <c r="R251" s="640" t="s">
        <v>19</v>
      </c>
      <c r="S251" s="640" t="s">
        <v>19</v>
      </c>
      <c r="T251" s="638"/>
    </row>
    <row r="252" spans="1:20" ht="26.4" x14ac:dyDescent="0.3">
      <c r="A252" s="820" t="s">
        <v>17</v>
      </c>
      <c r="B252" s="836" t="s">
        <v>1159</v>
      </c>
      <c r="C252" s="837" t="s">
        <v>1611</v>
      </c>
      <c r="D252" s="821" t="s">
        <v>1443</v>
      </c>
      <c r="E252" s="838" t="s">
        <v>1849</v>
      </c>
      <c r="F252" s="846" t="s">
        <v>1832</v>
      </c>
      <c r="G252" s="847" t="s">
        <v>1836</v>
      </c>
      <c r="H252" s="841" t="s">
        <v>1612</v>
      </c>
      <c r="I252" s="848" t="s">
        <v>31</v>
      </c>
      <c r="J252" s="849" t="s">
        <v>1614</v>
      </c>
      <c r="K252" s="824">
        <v>1</v>
      </c>
      <c r="L252" s="848" t="s">
        <v>27</v>
      </c>
      <c r="M252" s="843" t="s">
        <v>1241</v>
      </c>
      <c r="N252" s="844" t="s">
        <v>19</v>
      </c>
      <c r="O252" s="825"/>
      <c r="P252" s="845" t="s">
        <v>31</v>
      </c>
      <c r="Q252" s="845" t="s">
        <v>19</v>
      </c>
      <c r="R252" s="640" t="s">
        <v>19</v>
      </c>
      <c r="S252" s="640" t="s">
        <v>19</v>
      </c>
      <c r="T252" s="638"/>
    </row>
    <row r="253" spans="1:20" ht="26.4" x14ac:dyDescent="0.3">
      <c r="A253" s="820" t="s">
        <v>17</v>
      </c>
      <c r="B253" s="836" t="s">
        <v>1159</v>
      </c>
      <c r="C253" s="837" t="s">
        <v>1611</v>
      </c>
      <c r="D253" s="821" t="s">
        <v>1443</v>
      </c>
      <c r="E253" s="838" t="s">
        <v>1849</v>
      </c>
      <c r="F253" s="846" t="s">
        <v>1840</v>
      </c>
      <c r="G253" s="847" t="s">
        <v>1835</v>
      </c>
      <c r="H253" s="841" t="s">
        <v>1612</v>
      </c>
      <c r="I253" s="848" t="s">
        <v>31</v>
      </c>
      <c r="J253" s="849" t="s">
        <v>1614</v>
      </c>
      <c r="K253" s="824">
        <v>1</v>
      </c>
      <c r="L253" s="848" t="s">
        <v>27</v>
      </c>
      <c r="M253" s="843" t="s">
        <v>1241</v>
      </c>
      <c r="N253" s="844" t="s">
        <v>19</v>
      </c>
      <c r="O253" s="825"/>
      <c r="P253" s="845" t="s">
        <v>31</v>
      </c>
      <c r="Q253" s="845" t="s">
        <v>19</v>
      </c>
      <c r="R253" s="640" t="s">
        <v>19</v>
      </c>
      <c r="S253" s="640" t="s">
        <v>19</v>
      </c>
      <c r="T253" s="638"/>
    </row>
    <row r="254" spans="1:20" ht="26.4" x14ac:dyDescent="0.3">
      <c r="A254" s="820" t="s">
        <v>17</v>
      </c>
      <c r="B254" s="836" t="s">
        <v>1159</v>
      </c>
      <c r="C254" s="837" t="s">
        <v>1611</v>
      </c>
      <c r="D254" s="821" t="s">
        <v>1443</v>
      </c>
      <c r="E254" s="838" t="s">
        <v>1849</v>
      </c>
      <c r="F254" s="846" t="s">
        <v>1834</v>
      </c>
      <c r="G254" s="847" t="s">
        <v>1835</v>
      </c>
      <c r="H254" s="841" t="s">
        <v>1612</v>
      </c>
      <c r="I254" s="848" t="s">
        <v>31</v>
      </c>
      <c r="J254" s="849" t="s">
        <v>1614</v>
      </c>
      <c r="K254" s="824">
        <v>1</v>
      </c>
      <c r="L254" s="848" t="s">
        <v>27</v>
      </c>
      <c r="M254" s="843" t="s">
        <v>1241</v>
      </c>
      <c r="N254" s="844" t="s">
        <v>19</v>
      </c>
      <c r="O254" s="825"/>
      <c r="P254" s="845" t="s">
        <v>31</v>
      </c>
      <c r="Q254" s="845" t="s">
        <v>19</v>
      </c>
      <c r="R254" s="640" t="s">
        <v>19</v>
      </c>
      <c r="S254" s="640" t="s">
        <v>19</v>
      </c>
      <c r="T254" s="638"/>
    </row>
    <row r="255" spans="1:20" ht="26.4" x14ac:dyDescent="0.3">
      <c r="A255" s="820" t="s">
        <v>17</v>
      </c>
      <c r="B255" s="836" t="s">
        <v>1159</v>
      </c>
      <c r="C255" s="837" t="s">
        <v>1611</v>
      </c>
      <c r="D255" s="821" t="s">
        <v>1443</v>
      </c>
      <c r="E255" s="838" t="s">
        <v>1849</v>
      </c>
      <c r="F255" s="846" t="s">
        <v>1841</v>
      </c>
      <c r="G255" s="847" t="s">
        <v>1835</v>
      </c>
      <c r="H255" s="841" t="s">
        <v>1612</v>
      </c>
      <c r="I255" s="848" t="s">
        <v>31</v>
      </c>
      <c r="J255" s="849" t="s">
        <v>1614</v>
      </c>
      <c r="K255" s="824">
        <v>1</v>
      </c>
      <c r="L255" s="848" t="s">
        <v>27</v>
      </c>
      <c r="M255" s="843" t="s">
        <v>1241</v>
      </c>
      <c r="N255" s="844" t="s">
        <v>19</v>
      </c>
      <c r="O255" s="825"/>
      <c r="P255" s="845" t="s">
        <v>31</v>
      </c>
      <c r="Q255" s="845" t="s">
        <v>19</v>
      </c>
      <c r="R255" s="640" t="s">
        <v>19</v>
      </c>
      <c r="S255" s="640" t="s">
        <v>19</v>
      </c>
      <c r="T255" s="638"/>
    </row>
    <row r="256" spans="1:20" ht="26.4" x14ac:dyDescent="0.3">
      <c r="A256" s="820" t="s">
        <v>17</v>
      </c>
      <c r="B256" s="836" t="s">
        <v>1159</v>
      </c>
      <c r="C256" s="837" t="s">
        <v>1611</v>
      </c>
      <c r="D256" s="821" t="s">
        <v>1443</v>
      </c>
      <c r="E256" s="838" t="s">
        <v>1849</v>
      </c>
      <c r="F256" s="846" t="s">
        <v>1841</v>
      </c>
      <c r="G256" s="847" t="s">
        <v>1836</v>
      </c>
      <c r="H256" s="841" t="s">
        <v>1612</v>
      </c>
      <c r="I256" s="848" t="s">
        <v>31</v>
      </c>
      <c r="J256" s="849" t="s">
        <v>1614</v>
      </c>
      <c r="K256" s="824">
        <v>1</v>
      </c>
      <c r="L256" s="848" t="s">
        <v>27</v>
      </c>
      <c r="M256" s="843" t="s">
        <v>1241</v>
      </c>
      <c r="N256" s="844" t="s">
        <v>19</v>
      </c>
      <c r="O256" s="825"/>
      <c r="P256" s="845" t="s">
        <v>31</v>
      </c>
      <c r="Q256" s="845" t="s">
        <v>19</v>
      </c>
      <c r="R256" s="640" t="s">
        <v>19</v>
      </c>
      <c r="S256" s="640" t="s">
        <v>19</v>
      </c>
      <c r="T256" s="638"/>
    </row>
    <row r="257" spans="1:20" ht="26.4" x14ac:dyDescent="0.3">
      <c r="A257" s="820" t="s">
        <v>17</v>
      </c>
      <c r="B257" s="836" t="s">
        <v>1159</v>
      </c>
      <c r="C257" s="837" t="s">
        <v>1611</v>
      </c>
      <c r="D257" s="821" t="s">
        <v>1443</v>
      </c>
      <c r="E257" s="838" t="s">
        <v>1849</v>
      </c>
      <c r="F257" s="846" t="s">
        <v>1842</v>
      </c>
      <c r="G257" s="847" t="s">
        <v>1835</v>
      </c>
      <c r="H257" s="841" t="s">
        <v>1612</v>
      </c>
      <c r="I257" s="848" t="s">
        <v>31</v>
      </c>
      <c r="J257" s="849" t="s">
        <v>1614</v>
      </c>
      <c r="K257" s="824">
        <v>1</v>
      </c>
      <c r="L257" s="848" t="s">
        <v>27</v>
      </c>
      <c r="M257" s="843" t="s">
        <v>1241</v>
      </c>
      <c r="N257" s="844" t="s">
        <v>19</v>
      </c>
      <c r="O257" s="825"/>
      <c r="P257" s="845" t="s">
        <v>31</v>
      </c>
      <c r="Q257" s="845" t="s">
        <v>19</v>
      </c>
      <c r="R257" s="640" t="s">
        <v>19</v>
      </c>
      <c r="S257" s="640" t="s">
        <v>19</v>
      </c>
      <c r="T257" s="638"/>
    </row>
    <row r="258" spans="1:20" ht="26.4" x14ac:dyDescent="0.3">
      <c r="A258" s="820" t="s">
        <v>17</v>
      </c>
      <c r="B258" s="836" t="s">
        <v>1159</v>
      </c>
      <c r="C258" s="837" t="s">
        <v>1611</v>
      </c>
      <c r="D258" s="821" t="s">
        <v>1443</v>
      </c>
      <c r="E258" s="838" t="s">
        <v>1849</v>
      </c>
      <c r="F258" s="846" t="s">
        <v>1842</v>
      </c>
      <c r="G258" s="847" t="s">
        <v>1837</v>
      </c>
      <c r="H258" s="841" t="s">
        <v>1612</v>
      </c>
      <c r="I258" s="848" t="s">
        <v>31</v>
      </c>
      <c r="J258" s="849" t="s">
        <v>1614</v>
      </c>
      <c r="K258" s="824">
        <v>1</v>
      </c>
      <c r="L258" s="848" t="s">
        <v>27</v>
      </c>
      <c r="M258" s="843" t="s">
        <v>1241</v>
      </c>
      <c r="N258" s="844" t="s">
        <v>19</v>
      </c>
      <c r="O258" s="825"/>
      <c r="P258" s="845" t="s">
        <v>31</v>
      </c>
      <c r="Q258" s="845" t="s">
        <v>19</v>
      </c>
      <c r="R258" s="640" t="s">
        <v>19</v>
      </c>
      <c r="S258" s="640" t="s">
        <v>19</v>
      </c>
      <c r="T258" s="638"/>
    </row>
    <row r="259" spans="1:20" ht="26.4" x14ac:dyDescent="0.3">
      <c r="A259" s="820" t="s">
        <v>17</v>
      </c>
      <c r="B259" s="836" t="s">
        <v>1159</v>
      </c>
      <c r="C259" s="837" t="s">
        <v>1611</v>
      </c>
      <c r="D259" s="821" t="s">
        <v>1443</v>
      </c>
      <c r="E259" s="838" t="s">
        <v>1849</v>
      </c>
      <c r="F259" s="846" t="s">
        <v>1842</v>
      </c>
      <c r="G259" s="847" t="s">
        <v>1838</v>
      </c>
      <c r="H259" s="841" t="s">
        <v>1612</v>
      </c>
      <c r="I259" s="848" t="s">
        <v>31</v>
      </c>
      <c r="J259" s="849" t="s">
        <v>1614</v>
      </c>
      <c r="K259" s="824">
        <v>1</v>
      </c>
      <c r="L259" s="848" t="s">
        <v>27</v>
      </c>
      <c r="M259" s="843" t="s">
        <v>1241</v>
      </c>
      <c r="N259" s="844" t="s">
        <v>19</v>
      </c>
      <c r="O259" s="825"/>
      <c r="P259" s="845" t="s">
        <v>31</v>
      </c>
      <c r="Q259" s="845" t="s">
        <v>19</v>
      </c>
      <c r="R259" s="640" t="s">
        <v>19</v>
      </c>
      <c r="S259" s="640" t="s">
        <v>19</v>
      </c>
      <c r="T259" s="638"/>
    </row>
    <row r="260" spans="1:20" ht="26.4" x14ac:dyDescent="0.3">
      <c r="A260" s="820" t="s">
        <v>17</v>
      </c>
      <c r="B260" s="836" t="s">
        <v>1159</v>
      </c>
      <c r="C260" s="837" t="s">
        <v>1611</v>
      </c>
      <c r="D260" s="821" t="s">
        <v>1443</v>
      </c>
      <c r="E260" s="838" t="s">
        <v>1849</v>
      </c>
      <c r="F260" s="846" t="s">
        <v>1842</v>
      </c>
      <c r="G260" s="847" t="s">
        <v>1843</v>
      </c>
      <c r="H260" s="841" t="s">
        <v>1612</v>
      </c>
      <c r="I260" s="848" t="s">
        <v>31</v>
      </c>
      <c r="J260" s="849" t="s">
        <v>1614</v>
      </c>
      <c r="K260" s="824">
        <v>1</v>
      </c>
      <c r="L260" s="848" t="s">
        <v>27</v>
      </c>
      <c r="M260" s="843" t="s">
        <v>1241</v>
      </c>
      <c r="N260" s="844" t="s">
        <v>19</v>
      </c>
      <c r="O260" s="825"/>
      <c r="P260" s="845" t="s">
        <v>31</v>
      </c>
      <c r="Q260" s="845" t="s">
        <v>19</v>
      </c>
      <c r="R260" s="640" t="s">
        <v>19</v>
      </c>
      <c r="S260" s="640" t="s">
        <v>19</v>
      </c>
      <c r="T260" s="638"/>
    </row>
    <row r="261" spans="1:20" ht="26.4" x14ac:dyDescent="0.3">
      <c r="A261" s="820" t="s">
        <v>17</v>
      </c>
      <c r="B261" s="836" t="s">
        <v>1159</v>
      </c>
      <c r="C261" s="837" t="s">
        <v>1611</v>
      </c>
      <c r="D261" s="821" t="s">
        <v>1443</v>
      </c>
      <c r="E261" s="838" t="s">
        <v>1849</v>
      </c>
      <c r="F261" s="846" t="s">
        <v>1839</v>
      </c>
      <c r="G261" s="847" t="s">
        <v>1828</v>
      </c>
      <c r="H261" s="841" t="s">
        <v>1612</v>
      </c>
      <c r="I261" s="848" t="s">
        <v>510</v>
      </c>
      <c r="J261" s="849" t="s">
        <v>1614</v>
      </c>
      <c r="K261" s="824" t="s">
        <v>19</v>
      </c>
      <c r="L261" s="848" t="s">
        <v>31</v>
      </c>
      <c r="M261" s="843" t="s">
        <v>1241</v>
      </c>
      <c r="N261" s="844">
        <v>1</v>
      </c>
      <c r="O261" s="825"/>
      <c r="P261" s="845" t="s">
        <v>31</v>
      </c>
      <c r="Q261" s="845" t="s">
        <v>19</v>
      </c>
      <c r="R261" s="640" t="s">
        <v>19</v>
      </c>
      <c r="S261" s="640" t="s">
        <v>19</v>
      </c>
      <c r="T261" s="638"/>
    </row>
    <row r="262" spans="1:20" ht="26.4" x14ac:dyDescent="0.3">
      <c r="A262" s="820" t="s">
        <v>17</v>
      </c>
      <c r="B262" s="836" t="s">
        <v>1159</v>
      </c>
      <c r="C262" s="837" t="s">
        <v>1611</v>
      </c>
      <c r="D262" s="821" t="s">
        <v>1443</v>
      </c>
      <c r="E262" s="838" t="s">
        <v>1849</v>
      </c>
      <c r="F262" s="846" t="s">
        <v>1839</v>
      </c>
      <c r="G262" s="847" t="s">
        <v>1835</v>
      </c>
      <c r="H262" s="841" t="s">
        <v>1612</v>
      </c>
      <c r="I262" s="848" t="s">
        <v>31</v>
      </c>
      <c r="J262" s="849" t="s">
        <v>1614</v>
      </c>
      <c r="K262" s="824" t="s">
        <v>19</v>
      </c>
      <c r="L262" s="848" t="s">
        <v>27</v>
      </c>
      <c r="M262" s="843" t="s">
        <v>1241</v>
      </c>
      <c r="N262" s="844" t="s">
        <v>19</v>
      </c>
      <c r="O262" s="825"/>
      <c r="P262" s="845" t="s">
        <v>31</v>
      </c>
      <c r="Q262" s="845" t="s">
        <v>19</v>
      </c>
      <c r="R262" s="640" t="s">
        <v>19</v>
      </c>
      <c r="S262" s="640" t="s">
        <v>19</v>
      </c>
      <c r="T262" s="638"/>
    </row>
    <row r="263" spans="1:20" ht="26.4" x14ac:dyDescent="0.3">
      <c r="A263" s="820" t="s">
        <v>17</v>
      </c>
      <c r="B263" s="836" t="s">
        <v>1159</v>
      </c>
      <c r="C263" s="837" t="s">
        <v>1611</v>
      </c>
      <c r="D263" s="821" t="s">
        <v>1443</v>
      </c>
      <c r="E263" s="838" t="s">
        <v>1849</v>
      </c>
      <c r="F263" s="846" t="s">
        <v>1839</v>
      </c>
      <c r="G263" s="847" t="s">
        <v>1836</v>
      </c>
      <c r="H263" s="841" t="s">
        <v>1612</v>
      </c>
      <c r="I263" s="848" t="s">
        <v>31</v>
      </c>
      <c r="J263" s="849" t="s">
        <v>1614</v>
      </c>
      <c r="K263" s="824" t="s">
        <v>19</v>
      </c>
      <c r="L263" s="848" t="s">
        <v>27</v>
      </c>
      <c r="M263" s="843" t="s">
        <v>1241</v>
      </c>
      <c r="N263" s="844" t="s">
        <v>19</v>
      </c>
      <c r="O263" s="825"/>
      <c r="P263" s="845" t="s">
        <v>31</v>
      </c>
      <c r="Q263" s="845" t="s">
        <v>19</v>
      </c>
      <c r="R263" s="640" t="s">
        <v>19</v>
      </c>
      <c r="S263" s="640" t="s">
        <v>19</v>
      </c>
      <c r="T263" s="638"/>
    </row>
    <row r="264" spans="1:20" ht="26.4" x14ac:dyDescent="0.3">
      <c r="A264" s="820" t="s">
        <v>17</v>
      </c>
      <c r="B264" s="836" t="s">
        <v>1159</v>
      </c>
      <c r="C264" s="837" t="s">
        <v>1611</v>
      </c>
      <c r="D264" s="821" t="s">
        <v>1443</v>
      </c>
      <c r="E264" s="838" t="s">
        <v>1849</v>
      </c>
      <c r="F264" s="846" t="s">
        <v>1839</v>
      </c>
      <c r="G264" s="847" t="s">
        <v>1837</v>
      </c>
      <c r="H264" s="841" t="s">
        <v>1612</v>
      </c>
      <c r="I264" s="848" t="s">
        <v>31</v>
      </c>
      <c r="J264" s="849" t="s">
        <v>1614</v>
      </c>
      <c r="K264" s="824" t="s">
        <v>19</v>
      </c>
      <c r="L264" s="848" t="s">
        <v>27</v>
      </c>
      <c r="M264" s="843" t="s">
        <v>1241</v>
      </c>
      <c r="N264" s="844" t="s">
        <v>19</v>
      </c>
      <c r="O264" s="825"/>
      <c r="P264" s="845" t="s">
        <v>31</v>
      </c>
      <c r="Q264" s="845" t="s">
        <v>19</v>
      </c>
      <c r="R264" s="640" t="s">
        <v>19</v>
      </c>
      <c r="S264" s="640" t="s">
        <v>19</v>
      </c>
      <c r="T264" s="638"/>
    </row>
    <row r="265" spans="1:20" ht="26.4" x14ac:dyDescent="0.3">
      <c r="A265" s="820" t="s">
        <v>17</v>
      </c>
      <c r="B265" s="836" t="s">
        <v>1159</v>
      </c>
      <c r="C265" s="837" t="s">
        <v>1611</v>
      </c>
      <c r="D265" s="821" t="s">
        <v>1443</v>
      </c>
      <c r="E265" s="838" t="s">
        <v>1849</v>
      </c>
      <c r="F265" s="846" t="s">
        <v>1839</v>
      </c>
      <c r="G265" s="847" t="s">
        <v>1838</v>
      </c>
      <c r="H265" s="841" t="s">
        <v>1612</v>
      </c>
      <c r="I265" s="848" t="s">
        <v>31</v>
      </c>
      <c r="J265" s="849" t="s">
        <v>1614</v>
      </c>
      <c r="K265" s="824" t="s">
        <v>19</v>
      </c>
      <c r="L265" s="848" t="s">
        <v>27</v>
      </c>
      <c r="M265" s="843" t="s">
        <v>1241</v>
      </c>
      <c r="N265" s="844" t="s">
        <v>19</v>
      </c>
      <c r="O265" s="825"/>
      <c r="P265" s="845" t="s">
        <v>31</v>
      </c>
      <c r="Q265" s="845" t="s">
        <v>19</v>
      </c>
      <c r="R265" s="640" t="s">
        <v>19</v>
      </c>
      <c r="S265" s="640" t="s">
        <v>19</v>
      </c>
      <c r="T265" s="638"/>
    </row>
    <row r="266" spans="1:20" ht="26.4" x14ac:dyDescent="0.3">
      <c r="A266" s="820" t="s">
        <v>17</v>
      </c>
      <c r="B266" s="836" t="s">
        <v>1159</v>
      </c>
      <c r="C266" s="837" t="s">
        <v>1611</v>
      </c>
      <c r="D266" s="821" t="s">
        <v>1443</v>
      </c>
      <c r="E266" s="838" t="s">
        <v>1850</v>
      </c>
      <c r="F266" s="839" t="s">
        <v>1827</v>
      </c>
      <c r="G266" s="840" t="s">
        <v>1828</v>
      </c>
      <c r="H266" s="841" t="s">
        <v>1612</v>
      </c>
      <c r="I266" s="842" t="s">
        <v>510</v>
      </c>
      <c r="J266" s="841" t="s">
        <v>1614</v>
      </c>
      <c r="K266" s="822">
        <v>0.11</v>
      </c>
      <c r="L266" s="842" t="s">
        <v>31</v>
      </c>
      <c r="M266" s="843" t="s">
        <v>1241</v>
      </c>
      <c r="N266" s="844">
        <v>1</v>
      </c>
      <c r="O266" s="823"/>
      <c r="P266" s="845" t="s">
        <v>31</v>
      </c>
      <c r="Q266" s="845" t="s">
        <v>19</v>
      </c>
      <c r="R266" s="639" t="s">
        <v>19</v>
      </c>
      <c r="S266" s="639" t="s">
        <v>19</v>
      </c>
      <c r="T266" s="638"/>
    </row>
    <row r="267" spans="1:20" ht="26.4" x14ac:dyDescent="0.3">
      <c r="A267" s="820" t="s">
        <v>17</v>
      </c>
      <c r="B267" s="836" t="s">
        <v>1159</v>
      </c>
      <c r="C267" s="837" t="s">
        <v>1611</v>
      </c>
      <c r="D267" s="821" t="s">
        <v>1443</v>
      </c>
      <c r="E267" s="838" t="s">
        <v>1850</v>
      </c>
      <c r="F267" s="846" t="s">
        <v>1830</v>
      </c>
      <c r="G267" s="847" t="s">
        <v>1828</v>
      </c>
      <c r="H267" s="841" t="s">
        <v>1612</v>
      </c>
      <c r="I267" s="848" t="s">
        <v>510</v>
      </c>
      <c r="J267" s="849" t="s">
        <v>1614</v>
      </c>
      <c r="K267" s="824">
        <v>0.11</v>
      </c>
      <c r="L267" s="848" t="s">
        <v>31</v>
      </c>
      <c r="M267" s="843" t="s">
        <v>1241</v>
      </c>
      <c r="N267" s="844">
        <v>1</v>
      </c>
      <c r="O267" s="825"/>
      <c r="P267" s="845" t="s">
        <v>31</v>
      </c>
      <c r="Q267" s="845" t="s">
        <v>19</v>
      </c>
      <c r="R267" s="639" t="s">
        <v>19</v>
      </c>
      <c r="S267" s="639" t="s">
        <v>19</v>
      </c>
      <c r="T267" s="638"/>
    </row>
    <row r="268" spans="1:20" ht="26.4" x14ac:dyDescent="0.3">
      <c r="A268" s="820" t="s">
        <v>17</v>
      </c>
      <c r="B268" s="836" t="s">
        <v>1159</v>
      </c>
      <c r="C268" s="837" t="s">
        <v>1611</v>
      </c>
      <c r="D268" s="821" t="s">
        <v>1443</v>
      </c>
      <c r="E268" s="838" t="s">
        <v>1850</v>
      </c>
      <c r="F268" s="846" t="s">
        <v>1831</v>
      </c>
      <c r="G268" s="847" t="s">
        <v>1828</v>
      </c>
      <c r="H268" s="841" t="s">
        <v>1612</v>
      </c>
      <c r="I268" s="848" t="s">
        <v>510</v>
      </c>
      <c r="J268" s="849" t="s">
        <v>1614</v>
      </c>
      <c r="K268" s="824">
        <v>0.11</v>
      </c>
      <c r="L268" s="848" t="s">
        <v>31</v>
      </c>
      <c r="M268" s="843" t="s">
        <v>1241</v>
      </c>
      <c r="N268" s="844">
        <v>1</v>
      </c>
      <c r="O268" s="825"/>
      <c r="P268" s="845" t="s">
        <v>31</v>
      </c>
      <c r="Q268" s="845" t="s">
        <v>19</v>
      </c>
      <c r="R268" s="639" t="s">
        <v>19</v>
      </c>
      <c r="S268" s="639" t="s">
        <v>19</v>
      </c>
      <c r="T268" s="638"/>
    </row>
    <row r="269" spans="1:20" ht="26.4" x14ac:dyDescent="0.3">
      <c r="A269" s="820" t="s">
        <v>17</v>
      </c>
      <c r="B269" s="836" t="s">
        <v>1159</v>
      </c>
      <c r="C269" s="837" t="s">
        <v>1611</v>
      </c>
      <c r="D269" s="821" t="s">
        <v>1443</v>
      </c>
      <c r="E269" s="838" t="s">
        <v>1850</v>
      </c>
      <c r="F269" s="846" t="s">
        <v>1832</v>
      </c>
      <c r="G269" s="847" t="s">
        <v>1828</v>
      </c>
      <c r="H269" s="841" t="s">
        <v>1612</v>
      </c>
      <c r="I269" s="848" t="s">
        <v>510</v>
      </c>
      <c r="J269" s="849" t="s">
        <v>1614</v>
      </c>
      <c r="K269" s="824">
        <v>0.11</v>
      </c>
      <c r="L269" s="848" t="s">
        <v>31</v>
      </c>
      <c r="M269" s="843" t="s">
        <v>1241</v>
      </c>
      <c r="N269" s="844">
        <v>1</v>
      </c>
      <c r="O269" s="825"/>
      <c r="P269" s="845" t="s">
        <v>31</v>
      </c>
      <c r="Q269" s="845" t="s">
        <v>19</v>
      </c>
      <c r="R269" s="639" t="s">
        <v>19</v>
      </c>
      <c r="S269" s="639" t="s">
        <v>19</v>
      </c>
      <c r="T269" s="638"/>
    </row>
    <row r="270" spans="1:20" ht="26.4" x14ac:dyDescent="0.3">
      <c r="A270" s="820" t="s">
        <v>17</v>
      </c>
      <c r="B270" s="836" t="s">
        <v>1159</v>
      </c>
      <c r="C270" s="837" t="s">
        <v>1611</v>
      </c>
      <c r="D270" s="821" t="s">
        <v>1443</v>
      </c>
      <c r="E270" s="838" t="s">
        <v>1850</v>
      </c>
      <c r="F270" s="846" t="s">
        <v>1833</v>
      </c>
      <c r="G270" s="847" t="s">
        <v>1828</v>
      </c>
      <c r="H270" s="841" t="s">
        <v>1612</v>
      </c>
      <c r="I270" s="848" t="s">
        <v>510</v>
      </c>
      <c r="J270" s="849" t="s">
        <v>1614</v>
      </c>
      <c r="K270" s="824">
        <v>0.11</v>
      </c>
      <c r="L270" s="848" t="s">
        <v>31</v>
      </c>
      <c r="M270" s="843" t="s">
        <v>1241</v>
      </c>
      <c r="N270" s="844">
        <v>1</v>
      </c>
      <c r="O270" s="825"/>
      <c r="P270" s="845" t="s">
        <v>510</v>
      </c>
      <c r="Q270" s="845" t="s">
        <v>19</v>
      </c>
      <c r="R270" s="639">
        <v>1</v>
      </c>
      <c r="S270" s="639">
        <v>1</v>
      </c>
      <c r="T270" s="638"/>
    </row>
    <row r="271" spans="1:20" ht="26.4" x14ac:dyDescent="0.3">
      <c r="A271" s="820" t="s">
        <v>17</v>
      </c>
      <c r="B271" s="836" t="s">
        <v>1159</v>
      </c>
      <c r="C271" s="837" t="s">
        <v>1611</v>
      </c>
      <c r="D271" s="821" t="s">
        <v>1443</v>
      </c>
      <c r="E271" s="838" t="s">
        <v>1850</v>
      </c>
      <c r="F271" s="846" t="s">
        <v>1834</v>
      </c>
      <c r="G271" s="847" t="s">
        <v>1828</v>
      </c>
      <c r="H271" s="841" t="s">
        <v>1612</v>
      </c>
      <c r="I271" s="848" t="s">
        <v>510</v>
      </c>
      <c r="J271" s="849" t="s">
        <v>1614</v>
      </c>
      <c r="K271" s="824">
        <v>0.11</v>
      </c>
      <c r="L271" s="848" t="s">
        <v>31</v>
      </c>
      <c r="M271" s="843" t="s">
        <v>1241</v>
      </c>
      <c r="N271" s="844">
        <v>1</v>
      </c>
      <c r="O271" s="825"/>
      <c r="P271" s="845" t="s">
        <v>510</v>
      </c>
      <c r="Q271" s="845" t="s">
        <v>19</v>
      </c>
      <c r="R271" s="639">
        <v>1</v>
      </c>
      <c r="S271" s="639">
        <v>1</v>
      </c>
      <c r="T271" s="638"/>
    </row>
    <row r="272" spans="1:20" ht="26.4" x14ac:dyDescent="0.3">
      <c r="A272" s="820" t="s">
        <v>17</v>
      </c>
      <c r="B272" s="836" t="s">
        <v>1159</v>
      </c>
      <c r="C272" s="837" t="s">
        <v>1611</v>
      </c>
      <c r="D272" s="821" t="s">
        <v>1443</v>
      </c>
      <c r="E272" s="838" t="s">
        <v>1850</v>
      </c>
      <c r="F272" s="846" t="s">
        <v>1827</v>
      </c>
      <c r="G272" s="847" t="s">
        <v>1835</v>
      </c>
      <c r="H272" s="841" t="s">
        <v>1612</v>
      </c>
      <c r="I272" s="848" t="s">
        <v>31</v>
      </c>
      <c r="J272" s="849" t="s">
        <v>1614</v>
      </c>
      <c r="K272" s="824">
        <v>1</v>
      </c>
      <c r="L272" s="848" t="s">
        <v>27</v>
      </c>
      <c r="M272" s="843" t="s">
        <v>1241</v>
      </c>
      <c r="N272" s="844" t="s">
        <v>19</v>
      </c>
      <c r="O272" s="825"/>
      <c r="P272" s="845" t="s">
        <v>510</v>
      </c>
      <c r="Q272" s="845" t="s">
        <v>19</v>
      </c>
      <c r="R272" s="639">
        <v>1</v>
      </c>
      <c r="S272" s="639">
        <v>1</v>
      </c>
      <c r="T272" s="638"/>
    </row>
    <row r="273" spans="1:20" ht="26.4" x14ac:dyDescent="0.3">
      <c r="A273" s="820" t="s">
        <v>17</v>
      </c>
      <c r="B273" s="836" t="s">
        <v>1159</v>
      </c>
      <c r="C273" s="837" t="s">
        <v>1611</v>
      </c>
      <c r="D273" s="821" t="s">
        <v>1443</v>
      </c>
      <c r="E273" s="838" t="s">
        <v>1850</v>
      </c>
      <c r="F273" s="846" t="s">
        <v>1827</v>
      </c>
      <c r="G273" s="847" t="s">
        <v>1836</v>
      </c>
      <c r="H273" s="841" t="s">
        <v>1612</v>
      </c>
      <c r="I273" s="848" t="s">
        <v>31</v>
      </c>
      <c r="J273" s="849" t="s">
        <v>1614</v>
      </c>
      <c r="K273" s="824">
        <v>1</v>
      </c>
      <c r="L273" s="848" t="s">
        <v>27</v>
      </c>
      <c r="M273" s="843" t="s">
        <v>1241</v>
      </c>
      <c r="N273" s="844" t="s">
        <v>19</v>
      </c>
      <c r="O273" s="825"/>
      <c r="P273" s="845" t="s">
        <v>510</v>
      </c>
      <c r="Q273" s="845" t="s">
        <v>19</v>
      </c>
      <c r="R273" s="639">
        <v>1</v>
      </c>
      <c r="S273" s="639">
        <v>1</v>
      </c>
      <c r="T273" s="638"/>
    </row>
    <row r="274" spans="1:20" ht="26.4" x14ac:dyDescent="0.3">
      <c r="A274" s="820" t="s">
        <v>17</v>
      </c>
      <c r="B274" s="836" t="s">
        <v>1159</v>
      </c>
      <c r="C274" s="837" t="s">
        <v>1611</v>
      </c>
      <c r="D274" s="821" t="s">
        <v>1443</v>
      </c>
      <c r="E274" s="838" t="s">
        <v>1850</v>
      </c>
      <c r="F274" s="846" t="s">
        <v>1830</v>
      </c>
      <c r="G274" s="847" t="s">
        <v>1835</v>
      </c>
      <c r="H274" s="841" t="s">
        <v>1612</v>
      </c>
      <c r="I274" s="848" t="s">
        <v>31</v>
      </c>
      <c r="J274" s="849" t="s">
        <v>1614</v>
      </c>
      <c r="K274" s="824">
        <v>1</v>
      </c>
      <c r="L274" s="848" t="s">
        <v>27</v>
      </c>
      <c r="M274" s="843" t="s">
        <v>1241</v>
      </c>
      <c r="N274" s="844" t="s">
        <v>19</v>
      </c>
      <c r="O274" s="825"/>
      <c r="P274" s="845" t="s">
        <v>31</v>
      </c>
      <c r="Q274" s="845" t="s">
        <v>19</v>
      </c>
      <c r="R274" s="640" t="s">
        <v>19</v>
      </c>
      <c r="S274" s="640" t="s">
        <v>19</v>
      </c>
      <c r="T274" s="638"/>
    </row>
    <row r="275" spans="1:20" ht="26.4" x14ac:dyDescent="0.3">
      <c r="A275" s="820" t="s">
        <v>17</v>
      </c>
      <c r="B275" s="836" t="s">
        <v>1159</v>
      </c>
      <c r="C275" s="837" t="s">
        <v>1611</v>
      </c>
      <c r="D275" s="821" t="s">
        <v>1443</v>
      </c>
      <c r="E275" s="838" t="s">
        <v>1850</v>
      </c>
      <c r="F275" s="846" t="s">
        <v>1830</v>
      </c>
      <c r="G275" s="847" t="s">
        <v>1836</v>
      </c>
      <c r="H275" s="841" t="s">
        <v>1612</v>
      </c>
      <c r="I275" s="848" t="s">
        <v>31</v>
      </c>
      <c r="J275" s="849" t="s">
        <v>1614</v>
      </c>
      <c r="K275" s="824">
        <v>1</v>
      </c>
      <c r="L275" s="848" t="s">
        <v>27</v>
      </c>
      <c r="M275" s="843" t="s">
        <v>1241</v>
      </c>
      <c r="N275" s="844" t="s">
        <v>19</v>
      </c>
      <c r="O275" s="825"/>
      <c r="P275" s="845" t="s">
        <v>31</v>
      </c>
      <c r="Q275" s="845" t="s">
        <v>19</v>
      </c>
      <c r="R275" s="640" t="s">
        <v>19</v>
      </c>
      <c r="S275" s="640" t="s">
        <v>19</v>
      </c>
      <c r="T275" s="638"/>
    </row>
    <row r="276" spans="1:20" ht="26.4" x14ac:dyDescent="0.3">
      <c r="A276" s="820" t="s">
        <v>17</v>
      </c>
      <c r="B276" s="836" t="s">
        <v>1159</v>
      </c>
      <c r="C276" s="837" t="s">
        <v>1611</v>
      </c>
      <c r="D276" s="821" t="s">
        <v>1443</v>
      </c>
      <c r="E276" s="838" t="s">
        <v>1850</v>
      </c>
      <c r="F276" s="846" t="s">
        <v>1830</v>
      </c>
      <c r="G276" s="847" t="s">
        <v>1837</v>
      </c>
      <c r="H276" s="841" t="s">
        <v>1612</v>
      </c>
      <c r="I276" s="848" t="s">
        <v>31</v>
      </c>
      <c r="J276" s="849" t="s">
        <v>1614</v>
      </c>
      <c r="K276" s="824">
        <v>1</v>
      </c>
      <c r="L276" s="848" t="s">
        <v>27</v>
      </c>
      <c r="M276" s="843" t="s">
        <v>1241</v>
      </c>
      <c r="N276" s="844" t="s">
        <v>19</v>
      </c>
      <c r="O276" s="825"/>
      <c r="P276" s="845" t="s">
        <v>31</v>
      </c>
      <c r="Q276" s="845" t="s">
        <v>19</v>
      </c>
      <c r="R276" s="640" t="s">
        <v>19</v>
      </c>
      <c r="S276" s="640" t="s">
        <v>19</v>
      </c>
      <c r="T276" s="638"/>
    </row>
    <row r="277" spans="1:20" ht="26.4" x14ac:dyDescent="0.3">
      <c r="A277" s="820" t="s">
        <v>17</v>
      </c>
      <c r="B277" s="836" t="s">
        <v>1159</v>
      </c>
      <c r="C277" s="837" t="s">
        <v>1611</v>
      </c>
      <c r="D277" s="821" t="s">
        <v>1443</v>
      </c>
      <c r="E277" s="838" t="s">
        <v>1850</v>
      </c>
      <c r="F277" s="846" t="s">
        <v>1830</v>
      </c>
      <c r="G277" s="847" t="s">
        <v>1838</v>
      </c>
      <c r="H277" s="841" t="s">
        <v>1612</v>
      </c>
      <c r="I277" s="848" t="s">
        <v>31</v>
      </c>
      <c r="J277" s="849" t="s">
        <v>1614</v>
      </c>
      <c r="K277" s="824">
        <v>1</v>
      </c>
      <c r="L277" s="848" t="s">
        <v>27</v>
      </c>
      <c r="M277" s="843" t="s">
        <v>1241</v>
      </c>
      <c r="N277" s="844" t="s">
        <v>19</v>
      </c>
      <c r="O277" s="825"/>
      <c r="P277" s="845" t="s">
        <v>31</v>
      </c>
      <c r="Q277" s="845" t="s">
        <v>19</v>
      </c>
      <c r="R277" s="640" t="s">
        <v>19</v>
      </c>
      <c r="S277" s="640" t="s">
        <v>19</v>
      </c>
      <c r="T277" s="638"/>
    </row>
    <row r="278" spans="1:20" ht="26.4" x14ac:dyDescent="0.3">
      <c r="A278" s="820" t="s">
        <v>17</v>
      </c>
      <c r="B278" s="836" t="s">
        <v>1159</v>
      </c>
      <c r="C278" s="837" t="s">
        <v>1611</v>
      </c>
      <c r="D278" s="821" t="s">
        <v>1443</v>
      </c>
      <c r="E278" s="838" t="s">
        <v>1850</v>
      </c>
      <c r="F278" s="846" t="s">
        <v>1831</v>
      </c>
      <c r="G278" s="847" t="s">
        <v>1835</v>
      </c>
      <c r="H278" s="841" t="s">
        <v>1612</v>
      </c>
      <c r="I278" s="848" t="s">
        <v>31</v>
      </c>
      <c r="J278" s="849" t="s">
        <v>1614</v>
      </c>
      <c r="K278" s="824">
        <v>1</v>
      </c>
      <c r="L278" s="848" t="s">
        <v>27</v>
      </c>
      <c r="M278" s="843" t="s">
        <v>1241</v>
      </c>
      <c r="N278" s="844" t="s">
        <v>19</v>
      </c>
      <c r="O278" s="825"/>
      <c r="P278" s="845" t="s">
        <v>31</v>
      </c>
      <c r="Q278" s="845" t="s">
        <v>19</v>
      </c>
      <c r="R278" s="640" t="s">
        <v>19</v>
      </c>
      <c r="S278" s="640" t="s">
        <v>19</v>
      </c>
      <c r="T278" s="638"/>
    </row>
    <row r="279" spans="1:20" ht="26.4" x14ac:dyDescent="0.3">
      <c r="A279" s="820" t="s">
        <v>17</v>
      </c>
      <c r="B279" s="836" t="s">
        <v>1159</v>
      </c>
      <c r="C279" s="837" t="s">
        <v>1611</v>
      </c>
      <c r="D279" s="821" t="s">
        <v>1443</v>
      </c>
      <c r="E279" s="838" t="s">
        <v>1850</v>
      </c>
      <c r="F279" s="846" t="s">
        <v>1831</v>
      </c>
      <c r="G279" s="847" t="s">
        <v>1836</v>
      </c>
      <c r="H279" s="841" t="s">
        <v>1612</v>
      </c>
      <c r="I279" s="848" t="s">
        <v>31</v>
      </c>
      <c r="J279" s="849" t="s">
        <v>1614</v>
      </c>
      <c r="K279" s="824">
        <v>1</v>
      </c>
      <c r="L279" s="848" t="s">
        <v>27</v>
      </c>
      <c r="M279" s="843" t="s">
        <v>1241</v>
      </c>
      <c r="N279" s="844" t="s">
        <v>19</v>
      </c>
      <c r="O279" s="825"/>
      <c r="P279" s="845" t="s">
        <v>31</v>
      </c>
      <c r="Q279" s="845" t="s">
        <v>19</v>
      </c>
      <c r="R279" s="640" t="s">
        <v>19</v>
      </c>
      <c r="S279" s="640" t="s">
        <v>19</v>
      </c>
      <c r="T279" s="638"/>
    </row>
    <row r="280" spans="1:20" ht="26.4" x14ac:dyDescent="0.3">
      <c r="A280" s="820" t="s">
        <v>17</v>
      </c>
      <c r="B280" s="836" t="s">
        <v>1159</v>
      </c>
      <c r="C280" s="837" t="s">
        <v>1611</v>
      </c>
      <c r="D280" s="821" t="s">
        <v>1443</v>
      </c>
      <c r="E280" s="838" t="s">
        <v>1850</v>
      </c>
      <c r="F280" s="846" t="s">
        <v>1832</v>
      </c>
      <c r="G280" s="847" t="s">
        <v>1835</v>
      </c>
      <c r="H280" s="841" t="s">
        <v>1612</v>
      </c>
      <c r="I280" s="848" t="s">
        <v>31</v>
      </c>
      <c r="J280" s="849" t="s">
        <v>1614</v>
      </c>
      <c r="K280" s="824">
        <v>1</v>
      </c>
      <c r="L280" s="848" t="s">
        <v>27</v>
      </c>
      <c r="M280" s="843" t="s">
        <v>1241</v>
      </c>
      <c r="N280" s="844" t="s">
        <v>19</v>
      </c>
      <c r="O280" s="825"/>
      <c r="P280" s="845" t="s">
        <v>31</v>
      </c>
      <c r="Q280" s="845" t="s">
        <v>19</v>
      </c>
      <c r="R280" s="640" t="s">
        <v>19</v>
      </c>
      <c r="S280" s="640" t="s">
        <v>19</v>
      </c>
      <c r="T280" s="638"/>
    </row>
    <row r="281" spans="1:20" ht="26.4" x14ac:dyDescent="0.3">
      <c r="A281" s="820" t="s">
        <v>17</v>
      </c>
      <c r="B281" s="836" t="s">
        <v>1159</v>
      </c>
      <c r="C281" s="837" t="s">
        <v>1611</v>
      </c>
      <c r="D281" s="821" t="s">
        <v>1443</v>
      </c>
      <c r="E281" s="838" t="s">
        <v>1850</v>
      </c>
      <c r="F281" s="846" t="s">
        <v>1832</v>
      </c>
      <c r="G281" s="847" t="s">
        <v>1836</v>
      </c>
      <c r="H281" s="841" t="s">
        <v>1612</v>
      </c>
      <c r="I281" s="848" t="s">
        <v>31</v>
      </c>
      <c r="J281" s="849" t="s">
        <v>1614</v>
      </c>
      <c r="K281" s="824">
        <v>1</v>
      </c>
      <c r="L281" s="848" t="s">
        <v>27</v>
      </c>
      <c r="M281" s="843" t="s">
        <v>1241</v>
      </c>
      <c r="N281" s="844" t="s">
        <v>19</v>
      </c>
      <c r="O281" s="825"/>
      <c r="P281" s="845" t="s">
        <v>31</v>
      </c>
      <c r="Q281" s="845" t="s">
        <v>19</v>
      </c>
      <c r="R281" s="640" t="s">
        <v>19</v>
      </c>
      <c r="S281" s="640" t="s">
        <v>19</v>
      </c>
      <c r="T281" s="638"/>
    </row>
    <row r="282" spans="1:20" ht="26.4" x14ac:dyDescent="0.3">
      <c r="A282" s="820" t="s">
        <v>17</v>
      </c>
      <c r="B282" s="836" t="s">
        <v>1159</v>
      </c>
      <c r="C282" s="837" t="s">
        <v>1611</v>
      </c>
      <c r="D282" s="821" t="s">
        <v>1443</v>
      </c>
      <c r="E282" s="838" t="s">
        <v>1850</v>
      </c>
      <c r="F282" s="846" t="s">
        <v>1840</v>
      </c>
      <c r="G282" s="847" t="s">
        <v>1835</v>
      </c>
      <c r="H282" s="841" t="s">
        <v>1612</v>
      </c>
      <c r="I282" s="848" t="s">
        <v>31</v>
      </c>
      <c r="J282" s="849" t="s">
        <v>1614</v>
      </c>
      <c r="K282" s="824">
        <v>1</v>
      </c>
      <c r="L282" s="848" t="s">
        <v>27</v>
      </c>
      <c r="M282" s="843" t="s">
        <v>1241</v>
      </c>
      <c r="N282" s="844" t="s">
        <v>19</v>
      </c>
      <c r="O282" s="825"/>
      <c r="P282" s="845" t="s">
        <v>31</v>
      </c>
      <c r="Q282" s="845" t="s">
        <v>19</v>
      </c>
      <c r="R282" s="640" t="s">
        <v>19</v>
      </c>
      <c r="S282" s="640" t="s">
        <v>19</v>
      </c>
      <c r="T282" s="638"/>
    </row>
    <row r="283" spans="1:20" ht="26.4" x14ac:dyDescent="0.3">
      <c r="A283" s="820" t="s">
        <v>17</v>
      </c>
      <c r="B283" s="836" t="s">
        <v>1159</v>
      </c>
      <c r="C283" s="837" t="s">
        <v>1611</v>
      </c>
      <c r="D283" s="821" t="s">
        <v>1443</v>
      </c>
      <c r="E283" s="838" t="s">
        <v>1850</v>
      </c>
      <c r="F283" s="846" t="s">
        <v>1834</v>
      </c>
      <c r="G283" s="847" t="s">
        <v>1835</v>
      </c>
      <c r="H283" s="841" t="s">
        <v>1612</v>
      </c>
      <c r="I283" s="848" t="s">
        <v>31</v>
      </c>
      <c r="J283" s="849" t="s">
        <v>1614</v>
      </c>
      <c r="K283" s="824">
        <v>1</v>
      </c>
      <c r="L283" s="848" t="s">
        <v>27</v>
      </c>
      <c r="M283" s="843" t="s">
        <v>1241</v>
      </c>
      <c r="N283" s="844" t="s">
        <v>19</v>
      </c>
      <c r="O283" s="825"/>
      <c r="P283" s="845" t="s">
        <v>31</v>
      </c>
      <c r="Q283" s="845" t="s">
        <v>19</v>
      </c>
      <c r="R283" s="640" t="s">
        <v>19</v>
      </c>
      <c r="S283" s="640" t="s">
        <v>19</v>
      </c>
      <c r="T283" s="638"/>
    </row>
    <row r="284" spans="1:20" ht="26.4" x14ac:dyDescent="0.3">
      <c r="A284" s="820" t="s">
        <v>17</v>
      </c>
      <c r="B284" s="836" t="s">
        <v>1159</v>
      </c>
      <c r="C284" s="837" t="s">
        <v>1611</v>
      </c>
      <c r="D284" s="821" t="s">
        <v>1443</v>
      </c>
      <c r="E284" s="838" t="s">
        <v>1850</v>
      </c>
      <c r="F284" s="846" t="s">
        <v>1841</v>
      </c>
      <c r="G284" s="847" t="s">
        <v>1835</v>
      </c>
      <c r="H284" s="841" t="s">
        <v>1612</v>
      </c>
      <c r="I284" s="848" t="s">
        <v>31</v>
      </c>
      <c r="J284" s="849" t="s">
        <v>1614</v>
      </c>
      <c r="K284" s="824">
        <v>1</v>
      </c>
      <c r="L284" s="848" t="s">
        <v>27</v>
      </c>
      <c r="M284" s="843" t="s">
        <v>1241</v>
      </c>
      <c r="N284" s="844" t="s">
        <v>19</v>
      </c>
      <c r="O284" s="825"/>
      <c r="P284" s="845" t="s">
        <v>31</v>
      </c>
      <c r="Q284" s="845" t="s">
        <v>19</v>
      </c>
      <c r="R284" s="640" t="s">
        <v>19</v>
      </c>
      <c r="S284" s="640" t="s">
        <v>19</v>
      </c>
      <c r="T284" s="638"/>
    </row>
    <row r="285" spans="1:20" ht="26.4" x14ac:dyDescent="0.3">
      <c r="A285" s="820" t="s">
        <v>17</v>
      </c>
      <c r="B285" s="836" t="s">
        <v>1159</v>
      </c>
      <c r="C285" s="837" t="s">
        <v>1611</v>
      </c>
      <c r="D285" s="821" t="s">
        <v>1443</v>
      </c>
      <c r="E285" s="838" t="s">
        <v>1850</v>
      </c>
      <c r="F285" s="846" t="s">
        <v>1841</v>
      </c>
      <c r="G285" s="847" t="s">
        <v>1836</v>
      </c>
      <c r="H285" s="841" t="s">
        <v>1612</v>
      </c>
      <c r="I285" s="848" t="s">
        <v>31</v>
      </c>
      <c r="J285" s="849" t="s">
        <v>1614</v>
      </c>
      <c r="K285" s="824">
        <v>1</v>
      </c>
      <c r="L285" s="848" t="s">
        <v>27</v>
      </c>
      <c r="M285" s="843" t="s">
        <v>1241</v>
      </c>
      <c r="N285" s="844" t="s">
        <v>19</v>
      </c>
      <c r="O285" s="825"/>
      <c r="P285" s="845" t="s">
        <v>31</v>
      </c>
      <c r="Q285" s="845" t="s">
        <v>19</v>
      </c>
      <c r="R285" s="640" t="s">
        <v>19</v>
      </c>
      <c r="S285" s="640" t="s">
        <v>19</v>
      </c>
      <c r="T285" s="638"/>
    </row>
    <row r="286" spans="1:20" ht="26.4" x14ac:dyDescent="0.3">
      <c r="A286" s="820" t="s">
        <v>17</v>
      </c>
      <c r="B286" s="836" t="s">
        <v>1159</v>
      </c>
      <c r="C286" s="837" t="s">
        <v>1611</v>
      </c>
      <c r="D286" s="821" t="s">
        <v>1443</v>
      </c>
      <c r="E286" s="838" t="s">
        <v>1850</v>
      </c>
      <c r="F286" s="846" t="s">
        <v>1842</v>
      </c>
      <c r="G286" s="847" t="s">
        <v>1835</v>
      </c>
      <c r="H286" s="841" t="s">
        <v>1612</v>
      </c>
      <c r="I286" s="848" t="s">
        <v>31</v>
      </c>
      <c r="J286" s="849" t="s">
        <v>1614</v>
      </c>
      <c r="K286" s="824">
        <v>1</v>
      </c>
      <c r="L286" s="848" t="s">
        <v>27</v>
      </c>
      <c r="M286" s="843" t="s">
        <v>1241</v>
      </c>
      <c r="N286" s="844" t="s">
        <v>19</v>
      </c>
      <c r="O286" s="825"/>
      <c r="P286" s="845" t="s">
        <v>31</v>
      </c>
      <c r="Q286" s="845" t="s">
        <v>19</v>
      </c>
      <c r="R286" s="640" t="s">
        <v>19</v>
      </c>
      <c r="S286" s="640" t="s">
        <v>19</v>
      </c>
      <c r="T286" s="638"/>
    </row>
    <row r="287" spans="1:20" ht="26.4" x14ac:dyDescent="0.3">
      <c r="A287" s="820" t="s">
        <v>17</v>
      </c>
      <c r="B287" s="836" t="s">
        <v>1159</v>
      </c>
      <c r="C287" s="837" t="s">
        <v>1611</v>
      </c>
      <c r="D287" s="821" t="s">
        <v>1443</v>
      </c>
      <c r="E287" s="838" t="s">
        <v>1850</v>
      </c>
      <c r="F287" s="846" t="s">
        <v>1842</v>
      </c>
      <c r="G287" s="847" t="s">
        <v>1837</v>
      </c>
      <c r="H287" s="841" t="s">
        <v>1612</v>
      </c>
      <c r="I287" s="848" t="s">
        <v>31</v>
      </c>
      <c r="J287" s="849" t="s">
        <v>1614</v>
      </c>
      <c r="K287" s="824">
        <v>1</v>
      </c>
      <c r="L287" s="848" t="s">
        <v>27</v>
      </c>
      <c r="M287" s="843" t="s">
        <v>1241</v>
      </c>
      <c r="N287" s="844" t="s">
        <v>19</v>
      </c>
      <c r="O287" s="825"/>
      <c r="P287" s="845" t="s">
        <v>31</v>
      </c>
      <c r="Q287" s="845" t="s">
        <v>19</v>
      </c>
      <c r="R287" s="640" t="s">
        <v>19</v>
      </c>
      <c r="S287" s="640" t="s">
        <v>19</v>
      </c>
      <c r="T287" s="638"/>
    </row>
    <row r="288" spans="1:20" ht="26.4" x14ac:dyDescent="0.3">
      <c r="A288" s="820" t="s">
        <v>17</v>
      </c>
      <c r="B288" s="836" t="s">
        <v>1159</v>
      </c>
      <c r="C288" s="837" t="s">
        <v>1611</v>
      </c>
      <c r="D288" s="821" t="s">
        <v>1443</v>
      </c>
      <c r="E288" s="838" t="s">
        <v>1850</v>
      </c>
      <c r="F288" s="846" t="s">
        <v>1842</v>
      </c>
      <c r="G288" s="847" t="s">
        <v>1838</v>
      </c>
      <c r="H288" s="841" t="s">
        <v>1612</v>
      </c>
      <c r="I288" s="848" t="s">
        <v>31</v>
      </c>
      <c r="J288" s="849" t="s">
        <v>1614</v>
      </c>
      <c r="K288" s="824">
        <v>1</v>
      </c>
      <c r="L288" s="848" t="s">
        <v>27</v>
      </c>
      <c r="M288" s="843" t="s">
        <v>1241</v>
      </c>
      <c r="N288" s="844" t="s">
        <v>19</v>
      </c>
      <c r="O288" s="825"/>
      <c r="P288" s="845" t="s">
        <v>31</v>
      </c>
      <c r="Q288" s="845" t="s">
        <v>19</v>
      </c>
      <c r="R288" s="640" t="s">
        <v>19</v>
      </c>
      <c r="S288" s="640" t="s">
        <v>19</v>
      </c>
      <c r="T288" s="638"/>
    </row>
    <row r="289" spans="1:20" ht="26.4" x14ac:dyDescent="0.3">
      <c r="A289" s="820" t="s">
        <v>17</v>
      </c>
      <c r="B289" s="836" t="s">
        <v>1159</v>
      </c>
      <c r="C289" s="837" t="s">
        <v>1611</v>
      </c>
      <c r="D289" s="821" t="s">
        <v>1443</v>
      </c>
      <c r="E289" s="838" t="s">
        <v>1850</v>
      </c>
      <c r="F289" s="846" t="s">
        <v>1842</v>
      </c>
      <c r="G289" s="847" t="s">
        <v>1843</v>
      </c>
      <c r="H289" s="841" t="s">
        <v>1612</v>
      </c>
      <c r="I289" s="848" t="s">
        <v>31</v>
      </c>
      <c r="J289" s="849" t="s">
        <v>1614</v>
      </c>
      <c r="K289" s="824">
        <v>1</v>
      </c>
      <c r="L289" s="848" t="s">
        <v>27</v>
      </c>
      <c r="M289" s="843" t="s">
        <v>1241</v>
      </c>
      <c r="N289" s="844" t="s">
        <v>19</v>
      </c>
      <c r="O289" s="825"/>
      <c r="P289" s="845" t="s">
        <v>31</v>
      </c>
      <c r="Q289" s="845" t="s">
        <v>19</v>
      </c>
      <c r="R289" s="640" t="s">
        <v>19</v>
      </c>
      <c r="S289" s="640" t="s">
        <v>19</v>
      </c>
      <c r="T289" s="638"/>
    </row>
    <row r="290" spans="1:20" ht="26.4" x14ac:dyDescent="0.3">
      <c r="A290" s="820" t="s">
        <v>17</v>
      </c>
      <c r="B290" s="836" t="s">
        <v>1159</v>
      </c>
      <c r="C290" s="837" t="s">
        <v>1611</v>
      </c>
      <c r="D290" s="821" t="s">
        <v>1443</v>
      </c>
      <c r="E290" s="838" t="s">
        <v>1850</v>
      </c>
      <c r="F290" s="846" t="s">
        <v>1839</v>
      </c>
      <c r="G290" s="847" t="s">
        <v>1828</v>
      </c>
      <c r="H290" s="841" t="s">
        <v>1612</v>
      </c>
      <c r="I290" s="848" t="s">
        <v>510</v>
      </c>
      <c r="J290" s="849" t="s">
        <v>1614</v>
      </c>
      <c r="K290" s="824" t="s">
        <v>19</v>
      </c>
      <c r="L290" s="848" t="s">
        <v>31</v>
      </c>
      <c r="M290" s="843" t="s">
        <v>1241</v>
      </c>
      <c r="N290" s="844">
        <v>1</v>
      </c>
      <c r="O290" s="825"/>
      <c r="P290" s="845" t="s">
        <v>31</v>
      </c>
      <c r="Q290" s="845" t="s">
        <v>19</v>
      </c>
      <c r="R290" s="640" t="s">
        <v>19</v>
      </c>
      <c r="S290" s="640" t="s">
        <v>19</v>
      </c>
      <c r="T290" s="638"/>
    </row>
    <row r="291" spans="1:20" ht="26.4" x14ac:dyDescent="0.3">
      <c r="A291" s="820" t="s">
        <v>17</v>
      </c>
      <c r="B291" s="836" t="s">
        <v>1159</v>
      </c>
      <c r="C291" s="837" t="s">
        <v>1611</v>
      </c>
      <c r="D291" s="821" t="s">
        <v>1443</v>
      </c>
      <c r="E291" s="838" t="s">
        <v>1850</v>
      </c>
      <c r="F291" s="846" t="s">
        <v>1839</v>
      </c>
      <c r="G291" s="847" t="s">
        <v>1835</v>
      </c>
      <c r="H291" s="841" t="s">
        <v>1612</v>
      </c>
      <c r="I291" s="848" t="s">
        <v>31</v>
      </c>
      <c r="J291" s="849" t="s">
        <v>1614</v>
      </c>
      <c r="K291" s="824" t="s">
        <v>19</v>
      </c>
      <c r="L291" s="848" t="s">
        <v>27</v>
      </c>
      <c r="M291" s="843" t="s">
        <v>1241</v>
      </c>
      <c r="N291" s="844" t="s">
        <v>19</v>
      </c>
      <c r="O291" s="825"/>
      <c r="P291" s="845" t="s">
        <v>31</v>
      </c>
      <c r="Q291" s="845" t="s">
        <v>19</v>
      </c>
      <c r="R291" s="640" t="s">
        <v>19</v>
      </c>
      <c r="S291" s="640" t="s">
        <v>19</v>
      </c>
      <c r="T291" s="638"/>
    </row>
    <row r="292" spans="1:20" ht="26.4" x14ac:dyDescent="0.3">
      <c r="A292" s="820" t="s">
        <v>17</v>
      </c>
      <c r="B292" s="836" t="s">
        <v>1159</v>
      </c>
      <c r="C292" s="837" t="s">
        <v>1611</v>
      </c>
      <c r="D292" s="821" t="s">
        <v>1443</v>
      </c>
      <c r="E292" s="838" t="s">
        <v>1850</v>
      </c>
      <c r="F292" s="846" t="s">
        <v>1839</v>
      </c>
      <c r="G292" s="847" t="s">
        <v>1836</v>
      </c>
      <c r="H292" s="841" t="s">
        <v>1612</v>
      </c>
      <c r="I292" s="848" t="s">
        <v>31</v>
      </c>
      <c r="J292" s="849" t="s">
        <v>1614</v>
      </c>
      <c r="K292" s="824" t="s">
        <v>19</v>
      </c>
      <c r="L292" s="848" t="s">
        <v>27</v>
      </c>
      <c r="M292" s="843" t="s">
        <v>1241</v>
      </c>
      <c r="N292" s="844" t="s">
        <v>19</v>
      </c>
      <c r="O292" s="825"/>
      <c r="P292" s="845" t="s">
        <v>31</v>
      </c>
      <c r="Q292" s="845" t="s">
        <v>19</v>
      </c>
      <c r="R292" s="640" t="s">
        <v>19</v>
      </c>
      <c r="S292" s="640" t="s">
        <v>19</v>
      </c>
      <c r="T292" s="638"/>
    </row>
    <row r="293" spans="1:20" ht="26.4" x14ac:dyDescent="0.3">
      <c r="A293" s="820" t="s">
        <v>17</v>
      </c>
      <c r="B293" s="836" t="s">
        <v>1159</v>
      </c>
      <c r="C293" s="837" t="s">
        <v>1611</v>
      </c>
      <c r="D293" s="821" t="s">
        <v>1443</v>
      </c>
      <c r="E293" s="838" t="s">
        <v>1850</v>
      </c>
      <c r="F293" s="846" t="s">
        <v>1839</v>
      </c>
      <c r="G293" s="847" t="s">
        <v>1837</v>
      </c>
      <c r="H293" s="841" t="s">
        <v>1612</v>
      </c>
      <c r="I293" s="848" t="s">
        <v>31</v>
      </c>
      <c r="J293" s="849" t="s">
        <v>1614</v>
      </c>
      <c r="K293" s="824" t="s">
        <v>19</v>
      </c>
      <c r="L293" s="848" t="s">
        <v>27</v>
      </c>
      <c r="M293" s="843" t="s">
        <v>1241</v>
      </c>
      <c r="N293" s="844" t="s">
        <v>19</v>
      </c>
      <c r="O293" s="825"/>
      <c r="P293" s="845" t="s">
        <v>31</v>
      </c>
      <c r="Q293" s="845" t="s">
        <v>19</v>
      </c>
      <c r="R293" s="640" t="s">
        <v>19</v>
      </c>
      <c r="S293" s="640" t="s">
        <v>19</v>
      </c>
      <c r="T293" s="638"/>
    </row>
    <row r="294" spans="1:20" ht="26.4" x14ac:dyDescent="0.3">
      <c r="A294" s="820" t="s">
        <v>17</v>
      </c>
      <c r="B294" s="836" t="s">
        <v>1159</v>
      </c>
      <c r="C294" s="837" t="s">
        <v>1611</v>
      </c>
      <c r="D294" s="821" t="s">
        <v>1443</v>
      </c>
      <c r="E294" s="838" t="s">
        <v>1850</v>
      </c>
      <c r="F294" s="846" t="s">
        <v>1839</v>
      </c>
      <c r="G294" s="847" t="s">
        <v>1838</v>
      </c>
      <c r="H294" s="841" t="s">
        <v>1612</v>
      </c>
      <c r="I294" s="848" t="s">
        <v>31</v>
      </c>
      <c r="J294" s="849" t="s">
        <v>1614</v>
      </c>
      <c r="K294" s="824" t="s">
        <v>19</v>
      </c>
      <c r="L294" s="848" t="s">
        <v>27</v>
      </c>
      <c r="M294" s="843" t="s">
        <v>1241</v>
      </c>
      <c r="N294" s="844" t="s">
        <v>19</v>
      </c>
      <c r="O294" s="825"/>
      <c r="P294" s="845" t="s">
        <v>31</v>
      </c>
      <c r="Q294" s="845" t="s">
        <v>19</v>
      </c>
      <c r="R294" s="640" t="s">
        <v>19</v>
      </c>
      <c r="S294" s="640" t="s">
        <v>19</v>
      </c>
      <c r="T294" s="638"/>
    </row>
    <row r="295" spans="1:20" ht="26.4" x14ac:dyDescent="0.3">
      <c r="A295" s="820" t="s">
        <v>17</v>
      </c>
      <c r="B295" s="836" t="s">
        <v>1159</v>
      </c>
      <c r="C295" s="837" t="s">
        <v>1611</v>
      </c>
      <c r="D295" s="821" t="s">
        <v>1443</v>
      </c>
      <c r="E295" s="838" t="s">
        <v>1851</v>
      </c>
      <c r="F295" s="839" t="s">
        <v>1827</v>
      </c>
      <c r="G295" s="840" t="s">
        <v>1828</v>
      </c>
      <c r="H295" s="841" t="s">
        <v>1612</v>
      </c>
      <c r="I295" s="842" t="s">
        <v>510</v>
      </c>
      <c r="J295" s="841" t="s">
        <v>1614</v>
      </c>
      <c r="K295" s="822">
        <v>0.11</v>
      </c>
      <c r="L295" s="842" t="s">
        <v>31</v>
      </c>
      <c r="M295" s="843" t="s">
        <v>1241</v>
      </c>
      <c r="N295" s="844">
        <v>1</v>
      </c>
      <c r="O295" s="823"/>
      <c r="P295" s="845" t="s">
        <v>31</v>
      </c>
      <c r="Q295" s="845" t="s">
        <v>19</v>
      </c>
      <c r="R295" s="639" t="s">
        <v>19</v>
      </c>
      <c r="S295" s="639" t="s">
        <v>19</v>
      </c>
      <c r="T295" s="638"/>
    </row>
    <row r="296" spans="1:20" ht="26.4" x14ac:dyDescent="0.3">
      <c r="A296" s="820" t="s">
        <v>17</v>
      </c>
      <c r="B296" s="836" t="s">
        <v>1159</v>
      </c>
      <c r="C296" s="837" t="s">
        <v>1611</v>
      </c>
      <c r="D296" s="821" t="s">
        <v>1443</v>
      </c>
      <c r="E296" s="838" t="s">
        <v>1851</v>
      </c>
      <c r="F296" s="846" t="s">
        <v>1830</v>
      </c>
      <c r="G296" s="847" t="s">
        <v>1828</v>
      </c>
      <c r="H296" s="841" t="s">
        <v>1612</v>
      </c>
      <c r="I296" s="848" t="s">
        <v>510</v>
      </c>
      <c r="J296" s="849" t="s">
        <v>1614</v>
      </c>
      <c r="K296" s="824">
        <v>0.11</v>
      </c>
      <c r="L296" s="848" t="s">
        <v>31</v>
      </c>
      <c r="M296" s="843" t="s">
        <v>1241</v>
      </c>
      <c r="N296" s="844">
        <v>1</v>
      </c>
      <c r="O296" s="825"/>
      <c r="P296" s="845" t="s">
        <v>31</v>
      </c>
      <c r="Q296" s="845" t="s">
        <v>19</v>
      </c>
      <c r="R296" s="639" t="s">
        <v>19</v>
      </c>
      <c r="S296" s="639" t="s">
        <v>19</v>
      </c>
      <c r="T296" s="638"/>
    </row>
    <row r="297" spans="1:20" ht="26.4" x14ac:dyDescent="0.3">
      <c r="A297" s="820" t="s">
        <v>17</v>
      </c>
      <c r="B297" s="836" t="s">
        <v>1159</v>
      </c>
      <c r="C297" s="837" t="s">
        <v>1611</v>
      </c>
      <c r="D297" s="821" t="s">
        <v>1443</v>
      </c>
      <c r="E297" s="838" t="s">
        <v>1851</v>
      </c>
      <c r="F297" s="846" t="s">
        <v>1831</v>
      </c>
      <c r="G297" s="847" t="s">
        <v>1828</v>
      </c>
      <c r="H297" s="841" t="s">
        <v>1612</v>
      </c>
      <c r="I297" s="848" t="s">
        <v>510</v>
      </c>
      <c r="J297" s="849" t="s">
        <v>1614</v>
      </c>
      <c r="K297" s="824">
        <v>0.11</v>
      </c>
      <c r="L297" s="848" t="s">
        <v>31</v>
      </c>
      <c r="M297" s="843" t="s">
        <v>1241</v>
      </c>
      <c r="N297" s="844">
        <v>1</v>
      </c>
      <c r="O297" s="825"/>
      <c r="P297" s="845" t="s">
        <v>31</v>
      </c>
      <c r="Q297" s="845" t="s">
        <v>19</v>
      </c>
      <c r="R297" s="639" t="s">
        <v>19</v>
      </c>
      <c r="S297" s="639" t="s">
        <v>19</v>
      </c>
      <c r="T297" s="638"/>
    </row>
    <row r="298" spans="1:20" ht="26.4" x14ac:dyDescent="0.3">
      <c r="A298" s="820" t="s">
        <v>17</v>
      </c>
      <c r="B298" s="836" t="s">
        <v>1159</v>
      </c>
      <c r="C298" s="837" t="s">
        <v>1611</v>
      </c>
      <c r="D298" s="821" t="s">
        <v>1443</v>
      </c>
      <c r="E298" s="838" t="s">
        <v>1851</v>
      </c>
      <c r="F298" s="846" t="s">
        <v>1832</v>
      </c>
      <c r="G298" s="847" t="s">
        <v>1828</v>
      </c>
      <c r="H298" s="841" t="s">
        <v>1612</v>
      </c>
      <c r="I298" s="848" t="s">
        <v>510</v>
      </c>
      <c r="J298" s="849" t="s">
        <v>1614</v>
      </c>
      <c r="K298" s="824">
        <v>0.11</v>
      </c>
      <c r="L298" s="848" t="s">
        <v>31</v>
      </c>
      <c r="M298" s="843" t="s">
        <v>1241</v>
      </c>
      <c r="N298" s="844">
        <v>1</v>
      </c>
      <c r="O298" s="825"/>
      <c r="P298" s="845" t="s">
        <v>31</v>
      </c>
      <c r="Q298" s="845" t="s">
        <v>19</v>
      </c>
      <c r="R298" s="639" t="s">
        <v>19</v>
      </c>
      <c r="S298" s="639" t="s">
        <v>19</v>
      </c>
      <c r="T298" s="638"/>
    </row>
    <row r="299" spans="1:20" ht="26.4" x14ac:dyDescent="0.3">
      <c r="A299" s="820" t="s">
        <v>17</v>
      </c>
      <c r="B299" s="836" t="s">
        <v>1159</v>
      </c>
      <c r="C299" s="837" t="s">
        <v>1611</v>
      </c>
      <c r="D299" s="821" t="s">
        <v>1443</v>
      </c>
      <c r="E299" s="838" t="s">
        <v>1851</v>
      </c>
      <c r="F299" s="846" t="s">
        <v>1833</v>
      </c>
      <c r="G299" s="847" t="s">
        <v>1828</v>
      </c>
      <c r="H299" s="841" t="s">
        <v>1612</v>
      </c>
      <c r="I299" s="848" t="s">
        <v>510</v>
      </c>
      <c r="J299" s="849" t="s">
        <v>1614</v>
      </c>
      <c r="K299" s="824">
        <v>0.11</v>
      </c>
      <c r="L299" s="848" t="s">
        <v>31</v>
      </c>
      <c r="M299" s="843" t="s">
        <v>1241</v>
      </c>
      <c r="N299" s="844">
        <v>1</v>
      </c>
      <c r="O299" s="825"/>
      <c r="P299" s="845" t="s">
        <v>510</v>
      </c>
      <c r="Q299" s="845" t="s">
        <v>19</v>
      </c>
      <c r="R299" s="639">
        <v>1</v>
      </c>
      <c r="S299" s="639">
        <v>1</v>
      </c>
      <c r="T299" s="638"/>
    </row>
    <row r="300" spans="1:20" ht="26.4" x14ac:dyDescent="0.3">
      <c r="A300" s="820" t="s">
        <v>17</v>
      </c>
      <c r="B300" s="836" t="s">
        <v>1159</v>
      </c>
      <c r="C300" s="837" t="s">
        <v>1611</v>
      </c>
      <c r="D300" s="821" t="s">
        <v>1443</v>
      </c>
      <c r="E300" s="838" t="s">
        <v>1851</v>
      </c>
      <c r="F300" s="846" t="s">
        <v>1834</v>
      </c>
      <c r="G300" s="847" t="s">
        <v>1828</v>
      </c>
      <c r="H300" s="841" t="s">
        <v>1612</v>
      </c>
      <c r="I300" s="848" t="s">
        <v>510</v>
      </c>
      <c r="J300" s="849" t="s">
        <v>1614</v>
      </c>
      <c r="K300" s="824">
        <v>0.11</v>
      </c>
      <c r="L300" s="848" t="s">
        <v>31</v>
      </c>
      <c r="M300" s="843" t="s">
        <v>1241</v>
      </c>
      <c r="N300" s="844">
        <v>1</v>
      </c>
      <c r="O300" s="825"/>
      <c r="P300" s="845" t="s">
        <v>510</v>
      </c>
      <c r="Q300" s="845" t="s">
        <v>19</v>
      </c>
      <c r="R300" s="639">
        <v>1</v>
      </c>
      <c r="S300" s="639">
        <v>1</v>
      </c>
      <c r="T300" s="638"/>
    </row>
    <row r="301" spans="1:20" ht="26.4" x14ac:dyDescent="0.3">
      <c r="A301" s="820" t="s">
        <v>17</v>
      </c>
      <c r="B301" s="836" t="s">
        <v>1159</v>
      </c>
      <c r="C301" s="837" t="s">
        <v>1611</v>
      </c>
      <c r="D301" s="821" t="s">
        <v>1443</v>
      </c>
      <c r="E301" s="838" t="s">
        <v>1851</v>
      </c>
      <c r="F301" s="846" t="s">
        <v>1827</v>
      </c>
      <c r="G301" s="847" t="s">
        <v>1835</v>
      </c>
      <c r="H301" s="841" t="s">
        <v>1612</v>
      </c>
      <c r="I301" s="848" t="s">
        <v>31</v>
      </c>
      <c r="J301" s="849" t="s">
        <v>1614</v>
      </c>
      <c r="K301" s="824">
        <v>1</v>
      </c>
      <c r="L301" s="848" t="s">
        <v>27</v>
      </c>
      <c r="M301" s="843" t="s">
        <v>1241</v>
      </c>
      <c r="N301" s="844" t="s">
        <v>19</v>
      </c>
      <c r="O301" s="825"/>
      <c r="P301" s="845" t="s">
        <v>510</v>
      </c>
      <c r="Q301" s="845" t="s">
        <v>19</v>
      </c>
      <c r="R301" s="639">
        <v>1</v>
      </c>
      <c r="S301" s="639">
        <v>1</v>
      </c>
      <c r="T301" s="638"/>
    </row>
    <row r="302" spans="1:20" ht="26.4" x14ac:dyDescent="0.3">
      <c r="A302" s="820" t="s">
        <v>17</v>
      </c>
      <c r="B302" s="836" t="s">
        <v>1159</v>
      </c>
      <c r="C302" s="837" t="s">
        <v>1611</v>
      </c>
      <c r="D302" s="821" t="s">
        <v>1443</v>
      </c>
      <c r="E302" s="838" t="s">
        <v>1851</v>
      </c>
      <c r="F302" s="846" t="s">
        <v>1827</v>
      </c>
      <c r="G302" s="847" t="s">
        <v>1836</v>
      </c>
      <c r="H302" s="841" t="s">
        <v>1612</v>
      </c>
      <c r="I302" s="848" t="s">
        <v>31</v>
      </c>
      <c r="J302" s="849" t="s">
        <v>1614</v>
      </c>
      <c r="K302" s="824">
        <v>1</v>
      </c>
      <c r="L302" s="848" t="s">
        <v>27</v>
      </c>
      <c r="M302" s="843" t="s">
        <v>1241</v>
      </c>
      <c r="N302" s="844" t="s">
        <v>19</v>
      </c>
      <c r="O302" s="825"/>
      <c r="P302" s="845" t="s">
        <v>510</v>
      </c>
      <c r="Q302" s="845" t="s">
        <v>19</v>
      </c>
      <c r="R302" s="639">
        <v>1</v>
      </c>
      <c r="S302" s="639">
        <v>1</v>
      </c>
      <c r="T302" s="638"/>
    </row>
    <row r="303" spans="1:20" ht="26.4" x14ac:dyDescent="0.3">
      <c r="A303" s="820" t="s">
        <v>17</v>
      </c>
      <c r="B303" s="836" t="s">
        <v>1159</v>
      </c>
      <c r="C303" s="837" t="s">
        <v>1611</v>
      </c>
      <c r="D303" s="821" t="s">
        <v>1443</v>
      </c>
      <c r="E303" s="838" t="s">
        <v>1851</v>
      </c>
      <c r="F303" s="846" t="s">
        <v>1830</v>
      </c>
      <c r="G303" s="847" t="s">
        <v>1835</v>
      </c>
      <c r="H303" s="841" t="s">
        <v>1612</v>
      </c>
      <c r="I303" s="848" t="s">
        <v>31</v>
      </c>
      <c r="J303" s="849" t="s">
        <v>1614</v>
      </c>
      <c r="K303" s="824">
        <v>1</v>
      </c>
      <c r="L303" s="848" t="s">
        <v>27</v>
      </c>
      <c r="M303" s="843" t="s">
        <v>1241</v>
      </c>
      <c r="N303" s="844" t="s">
        <v>19</v>
      </c>
      <c r="O303" s="825"/>
      <c r="P303" s="845" t="s">
        <v>31</v>
      </c>
      <c r="Q303" s="845" t="s">
        <v>19</v>
      </c>
      <c r="R303" s="640" t="s">
        <v>19</v>
      </c>
      <c r="S303" s="640" t="s">
        <v>19</v>
      </c>
      <c r="T303" s="638"/>
    </row>
    <row r="304" spans="1:20" ht="26.4" x14ac:dyDescent="0.3">
      <c r="A304" s="820" t="s">
        <v>17</v>
      </c>
      <c r="B304" s="836" t="s">
        <v>1159</v>
      </c>
      <c r="C304" s="837" t="s">
        <v>1611</v>
      </c>
      <c r="D304" s="821" t="s">
        <v>1443</v>
      </c>
      <c r="E304" s="838" t="s">
        <v>1851</v>
      </c>
      <c r="F304" s="846" t="s">
        <v>1830</v>
      </c>
      <c r="G304" s="847" t="s">
        <v>1836</v>
      </c>
      <c r="H304" s="841" t="s">
        <v>1612</v>
      </c>
      <c r="I304" s="848" t="s">
        <v>31</v>
      </c>
      <c r="J304" s="849" t="s">
        <v>1614</v>
      </c>
      <c r="K304" s="824">
        <v>1</v>
      </c>
      <c r="L304" s="848" t="s">
        <v>27</v>
      </c>
      <c r="M304" s="843" t="s">
        <v>1241</v>
      </c>
      <c r="N304" s="844" t="s">
        <v>19</v>
      </c>
      <c r="O304" s="825"/>
      <c r="P304" s="845" t="s">
        <v>31</v>
      </c>
      <c r="Q304" s="845" t="s">
        <v>19</v>
      </c>
      <c r="R304" s="640" t="s">
        <v>19</v>
      </c>
      <c r="S304" s="640" t="s">
        <v>19</v>
      </c>
      <c r="T304" s="638"/>
    </row>
    <row r="305" spans="1:20" ht="26.4" x14ac:dyDescent="0.3">
      <c r="A305" s="820" t="s">
        <v>17</v>
      </c>
      <c r="B305" s="836" t="s">
        <v>1159</v>
      </c>
      <c r="C305" s="837" t="s">
        <v>1611</v>
      </c>
      <c r="D305" s="821" t="s">
        <v>1443</v>
      </c>
      <c r="E305" s="838" t="s">
        <v>1851</v>
      </c>
      <c r="F305" s="846" t="s">
        <v>1830</v>
      </c>
      <c r="G305" s="847" t="s">
        <v>1837</v>
      </c>
      <c r="H305" s="841" t="s">
        <v>1612</v>
      </c>
      <c r="I305" s="848" t="s">
        <v>31</v>
      </c>
      <c r="J305" s="849" t="s">
        <v>1614</v>
      </c>
      <c r="K305" s="824">
        <v>1</v>
      </c>
      <c r="L305" s="848" t="s">
        <v>27</v>
      </c>
      <c r="M305" s="843" t="s">
        <v>1241</v>
      </c>
      <c r="N305" s="844" t="s">
        <v>19</v>
      </c>
      <c r="O305" s="825"/>
      <c r="P305" s="845" t="s">
        <v>31</v>
      </c>
      <c r="Q305" s="845" t="s">
        <v>19</v>
      </c>
      <c r="R305" s="640" t="s">
        <v>19</v>
      </c>
      <c r="S305" s="640" t="s">
        <v>19</v>
      </c>
      <c r="T305" s="638"/>
    </row>
    <row r="306" spans="1:20" ht="26.4" x14ac:dyDescent="0.3">
      <c r="A306" s="820" t="s">
        <v>17</v>
      </c>
      <c r="B306" s="836" t="s">
        <v>1159</v>
      </c>
      <c r="C306" s="837" t="s">
        <v>1611</v>
      </c>
      <c r="D306" s="821" t="s">
        <v>1443</v>
      </c>
      <c r="E306" s="838" t="s">
        <v>1851</v>
      </c>
      <c r="F306" s="846" t="s">
        <v>1830</v>
      </c>
      <c r="G306" s="847" t="s">
        <v>1838</v>
      </c>
      <c r="H306" s="841" t="s">
        <v>1612</v>
      </c>
      <c r="I306" s="848" t="s">
        <v>31</v>
      </c>
      <c r="J306" s="849" t="s">
        <v>1614</v>
      </c>
      <c r="K306" s="824">
        <v>1</v>
      </c>
      <c r="L306" s="848" t="s">
        <v>27</v>
      </c>
      <c r="M306" s="843" t="s">
        <v>1241</v>
      </c>
      <c r="N306" s="844" t="s">
        <v>19</v>
      </c>
      <c r="O306" s="825"/>
      <c r="P306" s="845" t="s">
        <v>31</v>
      </c>
      <c r="Q306" s="845" t="s">
        <v>19</v>
      </c>
      <c r="R306" s="640" t="s">
        <v>19</v>
      </c>
      <c r="S306" s="640" t="s">
        <v>19</v>
      </c>
      <c r="T306" s="638"/>
    </row>
    <row r="307" spans="1:20" ht="26.4" x14ac:dyDescent="0.3">
      <c r="A307" s="820" t="s">
        <v>17</v>
      </c>
      <c r="B307" s="836" t="s">
        <v>1159</v>
      </c>
      <c r="C307" s="837" t="s">
        <v>1611</v>
      </c>
      <c r="D307" s="821" t="s">
        <v>1443</v>
      </c>
      <c r="E307" s="838" t="s">
        <v>1851</v>
      </c>
      <c r="F307" s="846" t="s">
        <v>1831</v>
      </c>
      <c r="G307" s="847" t="s">
        <v>1835</v>
      </c>
      <c r="H307" s="841" t="s">
        <v>1612</v>
      </c>
      <c r="I307" s="848" t="s">
        <v>31</v>
      </c>
      <c r="J307" s="849" t="s">
        <v>1614</v>
      </c>
      <c r="K307" s="824">
        <v>1</v>
      </c>
      <c r="L307" s="848" t="s">
        <v>27</v>
      </c>
      <c r="M307" s="843" t="s">
        <v>1241</v>
      </c>
      <c r="N307" s="844" t="s">
        <v>19</v>
      </c>
      <c r="O307" s="825"/>
      <c r="P307" s="845" t="s">
        <v>31</v>
      </c>
      <c r="Q307" s="845" t="s">
        <v>19</v>
      </c>
      <c r="R307" s="640" t="s">
        <v>19</v>
      </c>
      <c r="S307" s="640" t="s">
        <v>19</v>
      </c>
      <c r="T307" s="638"/>
    </row>
    <row r="308" spans="1:20" ht="26.4" x14ac:dyDescent="0.3">
      <c r="A308" s="820" t="s">
        <v>17</v>
      </c>
      <c r="B308" s="836" t="s">
        <v>1159</v>
      </c>
      <c r="C308" s="837" t="s">
        <v>1611</v>
      </c>
      <c r="D308" s="821" t="s">
        <v>1443</v>
      </c>
      <c r="E308" s="838" t="s">
        <v>1851</v>
      </c>
      <c r="F308" s="846" t="s">
        <v>1831</v>
      </c>
      <c r="G308" s="847" t="s">
        <v>1836</v>
      </c>
      <c r="H308" s="841" t="s">
        <v>1612</v>
      </c>
      <c r="I308" s="848" t="s">
        <v>31</v>
      </c>
      <c r="J308" s="849" t="s">
        <v>1614</v>
      </c>
      <c r="K308" s="824">
        <v>1</v>
      </c>
      <c r="L308" s="848" t="s">
        <v>27</v>
      </c>
      <c r="M308" s="843" t="s">
        <v>1241</v>
      </c>
      <c r="N308" s="844" t="s">
        <v>19</v>
      </c>
      <c r="O308" s="825"/>
      <c r="P308" s="845" t="s">
        <v>31</v>
      </c>
      <c r="Q308" s="845" t="s">
        <v>19</v>
      </c>
      <c r="R308" s="640" t="s">
        <v>19</v>
      </c>
      <c r="S308" s="640" t="s">
        <v>19</v>
      </c>
      <c r="T308" s="638"/>
    </row>
    <row r="309" spans="1:20" ht="26.4" x14ac:dyDescent="0.3">
      <c r="A309" s="820" t="s">
        <v>17</v>
      </c>
      <c r="B309" s="836" t="s">
        <v>1159</v>
      </c>
      <c r="C309" s="837" t="s">
        <v>1611</v>
      </c>
      <c r="D309" s="821" t="s">
        <v>1443</v>
      </c>
      <c r="E309" s="838" t="s">
        <v>1851</v>
      </c>
      <c r="F309" s="846" t="s">
        <v>1832</v>
      </c>
      <c r="G309" s="847" t="s">
        <v>1835</v>
      </c>
      <c r="H309" s="841" t="s">
        <v>1612</v>
      </c>
      <c r="I309" s="848" t="s">
        <v>31</v>
      </c>
      <c r="J309" s="849" t="s">
        <v>1614</v>
      </c>
      <c r="K309" s="824">
        <v>1</v>
      </c>
      <c r="L309" s="848" t="s">
        <v>27</v>
      </c>
      <c r="M309" s="843" t="s">
        <v>1241</v>
      </c>
      <c r="N309" s="844" t="s">
        <v>19</v>
      </c>
      <c r="O309" s="825"/>
      <c r="P309" s="845" t="s">
        <v>31</v>
      </c>
      <c r="Q309" s="845" t="s">
        <v>19</v>
      </c>
      <c r="R309" s="640" t="s">
        <v>19</v>
      </c>
      <c r="S309" s="640" t="s">
        <v>19</v>
      </c>
      <c r="T309" s="638"/>
    </row>
    <row r="310" spans="1:20" ht="26.4" x14ac:dyDescent="0.3">
      <c r="A310" s="820" t="s">
        <v>17</v>
      </c>
      <c r="B310" s="836" t="s">
        <v>1159</v>
      </c>
      <c r="C310" s="837" t="s">
        <v>1611</v>
      </c>
      <c r="D310" s="821" t="s">
        <v>1443</v>
      </c>
      <c r="E310" s="838" t="s">
        <v>1851</v>
      </c>
      <c r="F310" s="846" t="s">
        <v>1832</v>
      </c>
      <c r="G310" s="847" t="s">
        <v>1836</v>
      </c>
      <c r="H310" s="841" t="s">
        <v>1612</v>
      </c>
      <c r="I310" s="848" t="s">
        <v>31</v>
      </c>
      <c r="J310" s="849" t="s">
        <v>1614</v>
      </c>
      <c r="K310" s="824">
        <v>1</v>
      </c>
      <c r="L310" s="848" t="s">
        <v>27</v>
      </c>
      <c r="M310" s="843" t="s">
        <v>1241</v>
      </c>
      <c r="N310" s="844" t="s">
        <v>19</v>
      </c>
      <c r="O310" s="825"/>
      <c r="P310" s="845" t="s">
        <v>31</v>
      </c>
      <c r="Q310" s="845" t="s">
        <v>19</v>
      </c>
      <c r="R310" s="640" t="s">
        <v>19</v>
      </c>
      <c r="S310" s="640" t="s">
        <v>19</v>
      </c>
      <c r="T310" s="638"/>
    </row>
    <row r="311" spans="1:20" ht="26.4" x14ac:dyDescent="0.3">
      <c r="A311" s="820" t="s">
        <v>17</v>
      </c>
      <c r="B311" s="836" t="s">
        <v>1159</v>
      </c>
      <c r="C311" s="837" t="s">
        <v>1611</v>
      </c>
      <c r="D311" s="821" t="s">
        <v>1443</v>
      </c>
      <c r="E311" s="838" t="s">
        <v>1851</v>
      </c>
      <c r="F311" s="846" t="s">
        <v>1840</v>
      </c>
      <c r="G311" s="847" t="s">
        <v>1835</v>
      </c>
      <c r="H311" s="841" t="s">
        <v>1612</v>
      </c>
      <c r="I311" s="848" t="s">
        <v>31</v>
      </c>
      <c r="J311" s="849" t="s">
        <v>1614</v>
      </c>
      <c r="K311" s="824">
        <v>1</v>
      </c>
      <c r="L311" s="848" t="s">
        <v>27</v>
      </c>
      <c r="M311" s="843" t="s">
        <v>1241</v>
      </c>
      <c r="N311" s="844" t="s">
        <v>19</v>
      </c>
      <c r="O311" s="825"/>
      <c r="P311" s="845" t="s">
        <v>31</v>
      </c>
      <c r="Q311" s="845" t="s">
        <v>19</v>
      </c>
      <c r="R311" s="640" t="s">
        <v>19</v>
      </c>
      <c r="S311" s="640" t="s">
        <v>19</v>
      </c>
      <c r="T311" s="638"/>
    </row>
    <row r="312" spans="1:20" ht="26.4" x14ac:dyDescent="0.3">
      <c r="A312" s="820" t="s">
        <v>17</v>
      </c>
      <c r="B312" s="836" t="s">
        <v>1159</v>
      </c>
      <c r="C312" s="837" t="s">
        <v>1611</v>
      </c>
      <c r="D312" s="821" t="s">
        <v>1443</v>
      </c>
      <c r="E312" s="838" t="s">
        <v>1851</v>
      </c>
      <c r="F312" s="846" t="s">
        <v>1834</v>
      </c>
      <c r="G312" s="847" t="s">
        <v>1835</v>
      </c>
      <c r="H312" s="841" t="s">
        <v>1612</v>
      </c>
      <c r="I312" s="848" t="s">
        <v>31</v>
      </c>
      <c r="J312" s="849" t="s">
        <v>1614</v>
      </c>
      <c r="K312" s="824">
        <v>1</v>
      </c>
      <c r="L312" s="848" t="s">
        <v>27</v>
      </c>
      <c r="M312" s="843" t="s">
        <v>1241</v>
      </c>
      <c r="N312" s="844" t="s">
        <v>19</v>
      </c>
      <c r="O312" s="825"/>
      <c r="P312" s="845" t="s">
        <v>31</v>
      </c>
      <c r="Q312" s="845" t="s">
        <v>19</v>
      </c>
      <c r="R312" s="640" t="s">
        <v>19</v>
      </c>
      <c r="S312" s="640" t="s">
        <v>19</v>
      </c>
      <c r="T312" s="638"/>
    </row>
    <row r="313" spans="1:20" ht="26.4" x14ac:dyDescent="0.3">
      <c r="A313" s="820" t="s">
        <v>17</v>
      </c>
      <c r="B313" s="836" t="s">
        <v>1159</v>
      </c>
      <c r="C313" s="837" t="s">
        <v>1611</v>
      </c>
      <c r="D313" s="821" t="s">
        <v>1443</v>
      </c>
      <c r="E313" s="838" t="s">
        <v>1851</v>
      </c>
      <c r="F313" s="846" t="s">
        <v>1841</v>
      </c>
      <c r="G313" s="847" t="s">
        <v>1835</v>
      </c>
      <c r="H313" s="841" t="s">
        <v>1612</v>
      </c>
      <c r="I313" s="848" t="s">
        <v>31</v>
      </c>
      <c r="J313" s="849" t="s">
        <v>1614</v>
      </c>
      <c r="K313" s="824">
        <v>1</v>
      </c>
      <c r="L313" s="848" t="s">
        <v>27</v>
      </c>
      <c r="M313" s="843" t="s">
        <v>1241</v>
      </c>
      <c r="N313" s="844" t="s">
        <v>19</v>
      </c>
      <c r="O313" s="825"/>
      <c r="P313" s="845" t="s">
        <v>31</v>
      </c>
      <c r="Q313" s="845" t="s">
        <v>19</v>
      </c>
      <c r="R313" s="640" t="s">
        <v>19</v>
      </c>
      <c r="S313" s="640" t="s">
        <v>19</v>
      </c>
      <c r="T313" s="638"/>
    </row>
    <row r="314" spans="1:20" ht="26.4" x14ac:dyDescent="0.3">
      <c r="A314" s="820" t="s">
        <v>17</v>
      </c>
      <c r="B314" s="836" t="s">
        <v>1159</v>
      </c>
      <c r="C314" s="837" t="s">
        <v>1611</v>
      </c>
      <c r="D314" s="821" t="s">
        <v>1443</v>
      </c>
      <c r="E314" s="838" t="s">
        <v>1851</v>
      </c>
      <c r="F314" s="846" t="s">
        <v>1841</v>
      </c>
      <c r="G314" s="847" t="s">
        <v>1836</v>
      </c>
      <c r="H314" s="841" t="s">
        <v>1612</v>
      </c>
      <c r="I314" s="848" t="s">
        <v>31</v>
      </c>
      <c r="J314" s="849" t="s">
        <v>1614</v>
      </c>
      <c r="K314" s="824">
        <v>1</v>
      </c>
      <c r="L314" s="848" t="s">
        <v>27</v>
      </c>
      <c r="M314" s="843" t="s">
        <v>1241</v>
      </c>
      <c r="N314" s="844" t="s">
        <v>19</v>
      </c>
      <c r="O314" s="825"/>
      <c r="P314" s="845" t="s">
        <v>31</v>
      </c>
      <c r="Q314" s="845" t="s">
        <v>19</v>
      </c>
      <c r="R314" s="640" t="s">
        <v>19</v>
      </c>
      <c r="S314" s="640" t="s">
        <v>19</v>
      </c>
      <c r="T314" s="638"/>
    </row>
    <row r="315" spans="1:20" ht="26.4" x14ac:dyDescent="0.3">
      <c r="A315" s="820" t="s">
        <v>17</v>
      </c>
      <c r="B315" s="836" t="s">
        <v>1159</v>
      </c>
      <c r="C315" s="837" t="s">
        <v>1611</v>
      </c>
      <c r="D315" s="821" t="s">
        <v>1443</v>
      </c>
      <c r="E315" s="838" t="s">
        <v>1851</v>
      </c>
      <c r="F315" s="846" t="s">
        <v>1842</v>
      </c>
      <c r="G315" s="847" t="s">
        <v>1835</v>
      </c>
      <c r="H315" s="841" t="s">
        <v>1612</v>
      </c>
      <c r="I315" s="848" t="s">
        <v>31</v>
      </c>
      <c r="J315" s="849" t="s">
        <v>1614</v>
      </c>
      <c r="K315" s="824">
        <v>1</v>
      </c>
      <c r="L315" s="848" t="s">
        <v>27</v>
      </c>
      <c r="M315" s="843" t="s">
        <v>1241</v>
      </c>
      <c r="N315" s="844" t="s">
        <v>19</v>
      </c>
      <c r="O315" s="825"/>
      <c r="P315" s="845" t="s">
        <v>31</v>
      </c>
      <c r="Q315" s="845" t="s">
        <v>19</v>
      </c>
      <c r="R315" s="640" t="s">
        <v>19</v>
      </c>
      <c r="S315" s="640" t="s">
        <v>19</v>
      </c>
      <c r="T315" s="638"/>
    </row>
    <row r="316" spans="1:20" ht="26.4" x14ac:dyDescent="0.3">
      <c r="A316" s="820" t="s">
        <v>17</v>
      </c>
      <c r="B316" s="836" t="s">
        <v>1159</v>
      </c>
      <c r="C316" s="837" t="s">
        <v>1611</v>
      </c>
      <c r="D316" s="821" t="s">
        <v>1443</v>
      </c>
      <c r="E316" s="838" t="s">
        <v>1851</v>
      </c>
      <c r="F316" s="846" t="s">
        <v>1842</v>
      </c>
      <c r="G316" s="847" t="s">
        <v>1837</v>
      </c>
      <c r="H316" s="841" t="s">
        <v>1612</v>
      </c>
      <c r="I316" s="848" t="s">
        <v>31</v>
      </c>
      <c r="J316" s="849" t="s">
        <v>1614</v>
      </c>
      <c r="K316" s="824">
        <v>1</v>
      </c>
      <c r="L316" s="848" t="s">
        <v>27</v>
      </c>
      <c r="M316" s="843" t="s">
        <v>1241</v>
      </c>
      <c r="N316" s="844" t="s">
        <v>19</v>
      </c>
      <c r="O316" s="825"/>
      <c r="P316" s="845" t="s">
        <v>31</v>
      </c>
      <c r="Q316" s="845" t="s">
        <v>19</v>
      </c>
      <c r="R316" s="640" t="s">
        <v>19</v>
      </c>
      <c r="S316" s="640" t="s">
        <v>19</v>
      </c>
      <c r="T316" s="638"/>
    </row>
    <row r="317" spans="1:20" ht="26.4" x14ac:dyDescent="0.3">
      <c r="A317" s="820" t="s">
        <v>17</v>
      </c>
      <c r="B317" s="836" t="s">
        <v>1159</v>
      </c>
      <c r="C317" s="837" t="s">
        <v>1611</v>
      </c>
      <c r="D317" s="821" t="s">
        <v>1443</v>
      </c>
      <c r="E317" s="838" t="s">
        <v>1851</v>
      </c>
      <c r="F317" s="846" t="s">
        <v>1842</v>
      </c>
      <c r="G317" s="847" t="s">
        <v>1838</v>
      </c>
      <c r="H317" s="841" t="s">
        <v>1612</v>
      </c>
      <c r="I317" s="848" t="s">
        <v>31</v>
      </c>
      <c r="J317" s="849" t="s">
        <v>1614</v>
      </c>
      <c r="K317" s="824">
        <v>1</v>
      </c>
      <c r="L317" s="848" t="s">
        <v>27</v>
      </c>
      <c r="M317" s="843" t="s">
        <v>1241</v>
      </c>
      <c r="N317" s="844" t="s">
        <v>19</v>
      </c>
      <c r="O317" s="825"/>
      <c r="P317" s="845" t="s">
        <v>31</v>
      </c>
      <c r="Q317" s="845" t="s">
        <v>19</v>
      </c>
      <c r="R317" s="640" t="s">
        <v>19</v>
      </c>
      <c r="S317" s="640" t="s">
        <v>19</v>
      </c>
      <c r="T317" s="638"/>
    </row>
    <row r="318" spans="1:20" ht="26.4" x14ac:dyDescent="0.3">
      <c r="A318" s="820" t="s">
        <v>17</v>
      </c>
      <c r="B318" s="836" t="s">
        <v>1159</v>
      </c>
      <c r="C318" s="837" t="s">
        <v>1611</v>
      </c>
      <c r="D318" s="821" t="s">
        <v>1443</v>
      </c>
      <c r="E318" s="838" t="s">
        <v>1851</v>
      </c>
      <c r="F318" s="846" t="s">
        <v>1842</v>
      </c>
      <c r="G318" s="847" t="s">
        <v>1843</v>
      </c>
      <c r="H318" s="841" t="s">
        <v>1612</v>
      </c>
      <c r="I318" s="848" t="s">
        <v>31</v>
      </c>
      <c r="J318" s="849" t="s">
        <v>1614</v>
      </c>
      <c r="K318" s="824">
        <v>1</v>
      </c>
      <c r="L318" s="848" t="s">
        <v>27</v>
      </c>
      <c r="M318" s="843" t="s">
        <v>1241</v>
      </c>
      <c r="N318" s="844" t="s">
        <v>19</v>
      </c>
      <c r="O318" s="825"/>
      <c r="P318" s="845" t="s">
        <v>31</v>
      </c>
      <c r="Q318" s="845" t="s">
        <v>19</v>
      </c>
      <c r="R318" s="640" t="s">
        <v>19</v>
      </c>
      <c r="S318" s="640" t="s">
        <v>19</v>
      </c>
      <c r="T318" s="638"/>
    </row>
    <row r="319" spans="1:20" ht="26.4" x14ac:dyDescent="0.3">
      <c r="A319" s="820" t="s">
        <v>17</v>
      </c>
      <c r="B319" s="836" t="s">
        <v>1159</v>
      </c>
      <c r="C319" s="837" t="s">
        <v>1611</v>
      </c>
      <c r="D319" s="821" t="s">
        <v>1443</v>
      </c>
      <c r="E319" s="838" t="s">
        <v>1851</v>
      </c>
      <c r="F319" s="846" t="s">
        <v>1839</v>
      </c>
      <c r="G319" s="847" t="s">
        <v>1828</v>
      </c>
      <c r="H319" s="841" t="s">
        <v>1612</v>
      </c>
      <c r="I319" s="848" t="s">
        <v>510</v>
      </c>
      <c r="J319" s="849" t="s">
        <v>1614</v>
      </c>
      <c r="K319" s="824" t="s">
        <v>19</v>
      </c>
      <c r="L319" s="848" t="s">
        <v>31</v>
      </c>
      <c r="M319" s="843" t="s">
        <v>1241</v>
      </c>
      <c r="N319" s="844">
        <v>1</v>
      </c>
      <c r="O319" s="825"/>
      <c r="P319" s="845" t="s">
        <v>31</v>
      </c>
      <c r="Q319" s="845" t="s">
        <v>19</v>
      </c>
      <c r="R319" s="640" t="s">
        <v>19</v>
      </c>
      <c r="S319" s="640" t="s">
        <v>19</v>
      </c>
      <c r="T319" s="638"/>
    </row>
    <row r="320" spans="1:20" ht="26.4" x14ac:dyDescent="0.3">
      <c r="A320" s="820" t="s">
        <v>17</v>
      </c>
      <c r="B320" s="836" t="s">
        <v>1159</v>
      </c>
      <c r="C320" s="837" t="s">
        <v>1611</v>
      </c>
      <c r="D320" s="821" t="s">
        <v>1443</v>
      </c>
      <c r="E320" s="838" t="s">
        <v>1851</v>
      </c>
      <c r="F320" s="846" t="s">
        <v>1839</v>
      </c>
      <c r="G320" s="847" t="s">
        <v>1835</v>
      </c>
      <c r="H320" s="841" t="s">
        <v>1612</v>
      </c>
      <c r="I320" s="848" t="s">
        <v>31</v>
      </c>
      <c r="J320" s="849" t="s">
        <v>1614</v>
      </c>
      <c r="K320" s="824" t="s">
        <v>19</v>
      </c>
      <c r="L320" s="848" t="s">
        <v>27</v>
      </c>
      <c r="M320" s="843" t="s">
        <v>1241</v>
      </c>
      <c r="N320" s="844" t="s">
        <v>19</v>
      </c>
      <c r="O320" s="825"/>
      <c r="P320" s="845" t="s">
        <v>31</v>
      </c>
      <c r="Q320" s="845" t="s">
        <v>19</v>
      </c>
      <c r="R320" s="640" t="s">
        <v>19</v>
      </c>
      <c r="S320" s="640" t="s">
        <v>19</v>
      </c>
      <c r="T320" s="638"/>
    </row>
    <row r="321" spans="1:20" ht="26.4" x14ac:dyDescent="0.3">
      <c r="A321" s="820" t="s">
        <v>17</v>
      </c>
      <c r="B321" s="836" t="s">
        <v>1159</v>
      </c>
      <c r="C321" s="837" t="s">
        <v>1611</v>
      </c>
      <c r="D321" s="821" t="s">
        <v>1443</v>
      </c>
      <c r="E321" s="838" t="s">
        <v>1851</v>
      </c>
      <c r="F321" s="846" t="s">
        <v>1839</v>
      </c>
      <c r="G321" s="847" t="s">
        <v>1836</v>
      </c>
      <c r="H321" s="841" t="s">
        <v>1612</v>
      </c>
      <c r="I321" s="848" t="s">
        <v>31</v>
      </c>
      <c r="J321" s="849" t="s">
        <v>1614</v>
      </c>
      <c r="K321" s="824" t="s">
        <v>19</v>
      </c>
      <c r="L321" s="848" t="s">
        <v>27</v>
      </c>
      <c r="M321" s="843" t="s">
        <v>1241</v>
      </c>
      <c r="N321" s="844" t="s">
        <v>19</v>
      </c>
      <c r="O321" s="825"/>
      <c r="P321" s="845" t="s">
        <v>31</v>
      </c>
      <c r="Q321" s="845" t="s">
        <v>19</v>
      </c>
      <c r="R321" s="640" t="s">
        <v>19</v>
      </c>
      <c r="S321" s="640" t="s">
        <v>19</v>
      </c>
      <c r="T321" s="638"/>
    </row>
    <row r="322" spans="1:20" ht="26.4" x14ac:dyDescent="0.3">
      <c r="A322" s="820" t="s">
        <v>17</v>
      </c>
      <c r="B322" s="836" t="s">
        <v>1159</v>
      </c>
      <c r="C322" s="837" t="s">
        <v>1611</v>
      </c>
      <c r="D322" s="821" t="s">
        <v>1443</v>
      </c>
      <c r="E322" s="838" t="s">
        <v>1851</v>
      </c>
      <c r="F322" s="846" t="s">
        <v>1839</v>
      </c>
      <c r="G322" s="847" t="s">
        <v>1837</v>
      </c>
      <c r="H322" s="841" t="s">
        <v>1612</v>
      </c>
      <c r="I322" s="848" t="s">
        <v>31</v>
      </c>
      <c r="J322" s="849" t="s">
        <v>1614</v>
      </c>
      <c r="K322" s="824" t="s">
        <v>19</v>
      </c>
      <c r="L322" s="848" t="s">
        <v>27</v>
      </c>
      <c r="M322" s="843" t="s">
        <v>1241</v>
      </c>
      <c r="N322" s="844" t="s">
        <v>19</v>
      </c>
      <c r="O322" s="825"/>
      <c r="P322" s="845" t="s">
        <v>31</v>
      </c>
      <c r="Q322" s="845" t="s">
        <v>19</v>
      </c>
      <c r="R322" s="640" t="s">
        <v>19</v>
      </c>
      <c r="S322" s="640" t="s">
        <v>19</v>
      </c>
      <c r="T322" s="638"/>
    </row>
    <row r="323" spans="1:20" ht="26.4" x14ac:dyDescent="0.3">
      <c r="A323" s="820" t="s">
        <v>17</v>
      </c>
      <c r="B323" s="836" t="s">
        <v>1159</v>
      </c>
      <c r="C323" s="837" t="s">
        <v>1611</v>
      </c>
      <c r="D323" s="821" t="s">
        <v>1443</v>
      </c>
      <c r="E323" s="838" t="s">
        <v>1851</v>
      </c>
      <c r="F323" s="846" t="s">
        <v>1839</v>
      </c>
      <c r="G323" s="847" t="s">
        <v>1838</v>
      </c>
      <c r="H323" s="841" t="s">
        <v>1612</v>
      </c>
      <c r="I323" s="848" t="s">
        <v>31</v>
      </c>
      <c r="J323" s="849" t="s">
        <v>1614</v>
      </c>
      <c r="K323" s="824" t="s">
        <v>19</v>
      </c>
      <c r="L323" s="848" t="s">
        <v>27</v>
      </c>
      <c r="M323" s="843" t="s">
        <v>1241</v>
      </c>
      <c r="N323" s="844" t="s">
        <v>19</v>
      </c>
      <c r="O323" s="825"/>
      <c r="P323" s="845" t="s">
        <v>31</v>
      </c>
      <c r="Q323" s="845" t="s">
        <v>19</v>
      </c>
      <c r="R323" s="640" t="s">
        <v>19</v>
      </c>
      <c r="S323" s="640" t="s">
        <v>19</v>
      </c>
      <c r="T323" s="638"/>
    </row>
    <row r="324" spans="1:20" ht="26.4" x14ac:dyDescent="0.3">
      <c r="A324" s="820" t="s">
        <v>17</v>
      </c>
      <c r="B324" s="836" t="s">
        <v>1159</v>
      </c>
      <c r="C324" s="837" t="s">
        <v>1611</v>
      </c>
      <c r="D324" s="821" t="s">
        <v>1443</v>
      </c>
      <c r="E324" s="838" t="s">
        <v>1852</v>
      </c>
      <c r="F324" s="839" t="s">
        <v>1827</v>
      </c>
      <c r="G324" s="840" t="s">
        <v>1828</v>
      </c>
      <c r="H324" s="841" t="s">
        <v>1612</v>
      </c>
      <c r="I324" s="842" t="s">
        <v>510</v>
      </c>
      <c r="J324" s="841" t="s">
        <v>1614</v>
      </c>
      <c r="K324" s="822">
        <v>0.11</v>
      </c>
      <c r="L324" s="842" t="s">
        <v>31</v>
      </c>
      <c r="M324" s="843" t="s">
        <v>1241</v>
      </c>
      <c r="N324" s="844">
        <v>1</v>
      </c>
      <c r="O324" s="823"/>
      <c r="P324" s="845" t="s">
        <v>31</v>
      </c>
      <c r="Q324" s="845" t="s">
        <v>19</v>
      </c>
      <c r="R324" s="639" t="s">
        <v>19</v>
      </c>
      <c r="S324" s="639" t="s">
        <v>19</v>
      </c>
      <c r="T324" s="638"/>
    </row>
    <row r="325" spans="1:20" ht="26.4" x14ac:dyDescent="0.3">
      <c r="A325" s="820" t="s">
        <v>17</v>
      </c>
      <c r="B325" s="836" t="s">
        <v>1159</v>
      </c>
      <c r="C325" s="837" t="s">
        <v>1611</v>
      </c>
      <c r="D325" s="821" t="s">
        <v>1443</v>
      </c>
      <c r="E325" s="838" t="s">
        <v>1852</v>
      </c>
      <c r="F325" s="846" t="s">
        <v>1830</v>
      </c>
      <c r="G325" s="847" t="s">
        <v>1828</v>
      </c>
      <c r="H325" s="841" t="s">
        <v>1612</v>
      </c>
      <c r="I325" s="848" t="s">
        <v>510</v>
      </c>
      <c r="J325" s="849" t="s">
        <v>1614</v>
      </c>
      <c r="K325" s="824">
        <v>0.11</v>
      </c>
      <c r="L325" s="848" t="s">
        <v>31</v>
      </c>
      <c r="M325" s="843" t="s">
        <v>1241</v>
      </c>
      <c r="N325" s="844">
        <v>1</v>
      </c>
      <c r="O325" s="825"/>
      <c r="P325" s="845" t="s">
        <v>31</v>
      </c>
      <c r="Q325" s="845" t="s">
        <v>19</v>
      </c>
      <c r="R325" s="639" t="s">
        <v>19</v>
      </c>
      <c r="S325" s="639" t="s">
        <v>19</v>
      </c>
      <c r="T325" s="638"/>
    </row>
    <row r="326" spans="1:20" ht="26.4" x14ac:dyDescent="0.3">
      <c r="A326" s="820" t="s">
        <v>17</v>
      </c>
      <c r="B326" s="836" t="s">
        <v>1159</v>
      </c>
      <c r="C326" s="837" t="s">
        <v>1611</v>
      </c>
      <c r="D326" s="821" t="s">
        <v>1443</v>
      </c>
      <c r="E326" s="838" t="s">
        <v>1852</v>
      </c>
      <c r="F326" s="846" t="s">
        <v>1831</v>
      </c>
      <c r="G326" s="847" t="s">
        <v>1828</v>
      </c>
      <c r="H326" s="841" t="s">
        <v>1612</v>
      </c>
      <c r="I326" s="848" t="s">
        <v>510</v>
      </c>
      <c r="J326" s="849" t="s">
        <v>1614</v>
      </c>
      <c r="K326" s="824">
        <v>0.11</v>
      </c>
      <c r="L326" s="848" t="s">
        <v>31</v>
      </c>
      <c r="M326" s="843" t="s">
        <v>1241</v>
      </c>
      <c r="N326" s="844">
        <v>1</v>
      </c>
      <c r="O326" s="825"/>
      <c r="P326" s="845" t="s">
        <v>31</v>
      </c>
      <c r="Q326" s="845" t="s">
        <v>19</v>
      </c>
      <c r="R326" s="639" t="s">
        <v>19</v>
      </c>
      <c r="S326" s="639" t="s">
        <v>19</v>
      </c>
      <c r="T326" s="638"/>
    </row>
    <row r="327" spans="1:20" ht="26.4" x14ac:dyDescent="0.3">
      <c r="A327" s="820" t="s">
        <v>17</v>
      </c>
      <c r="B327" s="836" t="s">
        <v>1159</v>
      </c>
      <c r="C327" s="837" t="s">
        <v>1611</v>
      </c>
      <c r="D327" s="821" t="s">
        <v>1443</v>
      </c>
      <c r="E327" s="838" t="s">
        <v>1852</v>
      </c>
      <c r="F327" s="846" t="s">
        <v>1832</v>
      </c>
      <c r="G327" s="847" t="s">
        <v>1828</v>
      </c>
      <c r="H327" s="841" t="s">
        <v>1612</v>
      </c>
      <c r="I327" s="848" t="s">
        <v>510</v>
      </c>
      <c r="J327" s="849" t="s">
        <v>1614</v>
      </c>
      <c r="K327" s="824">
        <v>0.11</v>
      </c>
      <c r="L327" s="848" t="s">
        <v>31</v>
      </c>
      <c r="M327" s="843" t="s">
        <v>1241</v>
      </c>
      <c r="N327" s="844">
        <v>1</v>
      </c>
      <c r="O327" s="825"/>
      <c r="P327" s="845" t="s">
        <v>31</v>
      </c>
      <c r="Q327" s="845" t="s">
        <v>19</v>
      </c>
      <c r="R327" s="639" t="s">
        <v>19</v>
      </c>
      <c r="S327" s="639" t="s">
        <v>19</v>
      </c>
      <c r="T327" s="638"/>
    </row>
    <row r="328" spans="1:20" ht="26.4" x14ac:dyDescent="0.3">
      <c r="A328" s="820" t="s">
        <v>17</v>
      </c>
      <c r="B328" s="836" t="s">
        <v>1159</v>
      </c>
      <c r="C328" s="837" t="s">
        <v>1611</v>
      </c>
      <c r="D328" s="821" t="s">
        <v>1443</v>
      </c>
      <c r="E328" s="838" t="s">
        <v>1852</v>
      </c>
      <c r="F328" s="846" t="s">
        <v>1833</v>
      </c>
      <c r="G328" s="847" t="s">
        <v>1828</v>
      </c>
      <c r="H328" s="841" t="s">
        <v>1612</v>
      </c>
      <c r="I328" s="848" t="s">
        <v>510</v>
      </c>
      <c r="J328" s="849" t="s">
        <v>1614</v>
      </c>
      <c r="K328" s="824">
        <v>0.11</v>
      </c>
      <c r="L328" s="848" t="s">
        <v>31</v>
      </c>
      <c r="M328" s="843" t="s">
        <v>1241</v>
      </c>
      <c r="N328" s="844">
        <v>1</v>
      </c>
      <c r="O328" s="825"/>
      <c r="P328" s="845" t="s">
        <v>510</v>
      </c>
      <c r="Q328" s="845" t="s">
        <v>19</v>
      </c>
      <c r="R328" s="639">
        <v>1</v>
      </c>
      <c r="S328" s="639">
        <v>1</v>
      </c>
      <c r="T328" s="638"/>
    </row>
    <row r="329" spans="1:20" ht="26.4" x14ac:dyDescent="0.3">
      <c r="A329" s="820" t="s">
        <v>17</v>
      </c>
      <c r="B329" s="836" t="s">
        <v>1159</v>
      </c>
      <c r="C329" s="837" t="s">
        <v>1611</v>
      </c>
      <c r="D329" s="821" t="s">
        <v>1443</v>
      </c>
      <c r="E329" s="838" t="s">
        <v>1852</v>
      </c>
      <c r="F329" s="846" t="s">
        <v>1834</v>
      </c>
      <c r="G329" s="847" t="s">
        <v>1828</v>
      </c>
      <c r="H329" s="841" t="s">
        <v>1612</v>
      </c>
      <c r="I329" s="848" t="s">
        <v>510</v>
      </c>
      <c r="J329" s="849" t="s">
        <v>1614</v>
      </c>
      <c r="K329" s="824">
        <v>0.11</v>
      </c>
      <c r="L329" s="848" t="s">
        <v>31</v>
      </c>
      <c r="M329" s="843" t="s">
        <v>1241</v>
      </c>
      <c r="N329" s="844">
        <v>1</v>
      </c>
      <c r="O329" s="825"/>
      <c r="P329" s="845" t="s">
        <v>510</v>
      </c>
      <c r="Q329" s="845" t="s">
        <v>19</v>
      </c>
      <c r="R329" s="639">
        <v>1</v>
      </c>
      <c r="S329" s="639">
        <v>1</v>
      </c>
      <c r="T329" s="638"/>
    </row>
    <row r="330" spans="1:20" ht="26.4" x14ac:dyDescent="0.3">
      <c r="A330" s="820" t="s">
        <v>17</v>
      </c>
      <c r="B330" s="836" t="s">
        <v>1159</v>
      </c>
      <c r="C330" s="837" t="s">
        <v>1611</v>
      </c>
      <c r="D330" s="821" t="s">
        <v>1443</v>
      </c>
      <c r="E330" s="838" t="s">
        <v>1852</v>
      </c>
      <c r="F330" s="846" t="s">
        <v>1827</v>
      </c>
      <c r="G330" s="847" t="s">
        <v>1835</v>
      </c>
      <c r="H330" s="841" t="s">
        <v>1612</v>
      </c>
      <c r="I330" s="848" t="s">
        <v>31</v>
      </c>
      <c r="J330" s="849" t="s">
        <v>1614</v>
      </c>
      <c r="K330" s="824">
        <v>1</v>
      </c>
      <c r="L330" s="848" t="s">
        <v>27</v>
      </c>
      <c r="M330" s="843" t="s">
        <v>1241</v>
      </c>
      <c r="N330" s="844" t="s">
        <v>19</v>
      </c>
      <c r="O330" s="825"/>
      <c r="P330" s="845" t="s">
        <v>510</v>
      </c>
      <c r="Q330" s="845" t="s">
        <v>19</v>
      </c>
      <c r="R330" s="639">
        <v>1</v>
      </c>
      <c r="S330" s="639">
        <v>1</v>
      </c>
      <c r="T330" s="638"/>
    </row>
    <row r="331" spans="1:20" ht="26.4" x14ac:dyDescent="0.3">
      <c r="A331" s="820" t="s">
        <v>17</v>
      </c>
      <c r="B331" s="836" t="s">
        <v>1159</v>
      </c>
      <c r="C331" s="837" t="s">
        <v>1611</v>
      </c>
      <c r="D331" s="821" t="s">
        <v>1443</v>
      </c>
      <c r="E331" s="838" t="s">
        <v>1852</v>
      </c>
      <c r="F331" s="846" t="s">
        <v>1827</v>
      </c>
      <c r="G331" s="847" t="s">
        <v>1836</v>
      </c>
      <c r="H331" s="841" t="s">
        <v>1612</v>
      </c>
      <c r="I331" s="848" t="s">
        <v>31</v>
      </c>
      <c r="J331" s="849" t="s">
        <v>1614</v>
      </c>
      <c r="K331" s="824">
        <v>1</v>
      </c>
      <c r="L331" s="848" t="s">
        <v>27</v>
      </c>
      <c r="M331" s="843" t="s">
        <v>1241</v>
      </c>
      <c r="N331" s="844" t="s">
        <v>19</v>
      </c>
      <c r="O331" s="825"/>
      <c r="P331" s="845" t="s">
        <v>510</v>
      </c>
      <c r="Q331" s="845" t="s">
        <v>19</v>
      </c>
      <c r="R331" s="639">
        <v>1</v>
      </c>
      <c r="S331" s="639">
        <v>1</v>
      </c>
      <c r="T331" s="638"/>
    </row>
    <row r="332" spans="1:20" ht="26.4" x14ac:dyDescent="0.3">
      <c r="A332" s="820" t="s">
        <v>17</v>
      </c>
      <c r="B332" s="836" t="s">
        <v>1159</v>
      </c>
      <c r="C332" s="837" t="s">
        <v>1611</v>
      </c>
      <c r="D332" s="821" t="s">
        <v>1443</v>
      </c>
      <c r="E332" s="838" t="s">
        <v>1852</v>
      </c>
      <c r="F332" s="846" t="s">
        <v>1830</v>
      </c>
      <c r="G332" s="847" t="s">
        <v>1835</v>
      </c>
      <c r="H332" s="841" t="s">
        <v>1612</v>
      </c>
      <c r="I332" s="848" t="s">
        <v>31</v>
      </c>
      <c r="J332" s="849" t="s">
        <v>1614</v>
      </c>
      <c r="K332" s="824">
        <v>1</v>
      </c>
      <c r="L332" s="848" t="s">
        <v>27</v>
      </c>
      <c r="M332" s="843" t="s">
        <v>1241</v>
      </c>
      <c r="N332" s="844" t="s">
        <v>19</v>
      </c>
      <c r="O332" s="825"/>
      <c r="P332" s="845" t="s">
        <v>31</v>
      </c>
      <c r="Q332" s="845" t="s">
        <v>19</v>
      </c>
      <c r="R332" s="640" t="s">
        <v>19</v>
      </c>
      <c r="S332" s="640" t="s">
        <v>19</v>
      </c>
      <c r="T332" s="638"/>
    </row>
    <row r="333" spans="1:20" ht="26.4" x14ac:dyDescent="0.3">
      <c r="A333" s="820" t="s">
        <v>17</v>
      </c>
      <c r="B333" s="836" t="s">
        <v>1159</v>
      </c>
      <c r="C333" s="837" t="s">
        <v>1611</v>
      </c>
      <c r="D333" s="821" t="s">
        <v>1443</v>
      </c>
      <c r="E333" s="838" t="s">
        <v>1852</v>
      </c>
      <c r="F333" s="846" t="s">
        <v>1830</v>
      </c>
      <c r="G333" s="847" t="s">
        <v>1836</v>
      </c>
      <c r="H333" s="841" t="s">
        <v>1612</v>
      </c>
      <c r="I333" s="848" t="s">
        <v>31</v>
      </c>
      <c r="J333" s="849" t="s">
        <v>1614</v>
      </c>
      <c r="K333" s="824">
        <v>1</v>
      </c>
      <c r="L333" s="848" t="s">
        <v>27</v>
      </c>
      <c r="M333" s="843" t="s">
        <v>1241</v>
      </c>
      <c r="N333" s="844" t="s">
        <v>19</v>
      </c>
      <c r="O333" s="825"/>
      <c r="P333" s="845" t="s">
        <v>31</v>
      </c>
      <c r="Q333" s="845" t="s">
        <v>19</v>
      </c>
      <c r="R333" s="640" t="s">
        <v>19</v>
      </c>
      <c r="S333" s="640" t="s">
        <v>19</v>
      </c>
      <c r="T333" s="638"/>
    </row>
    <row r="334" spans="1:20" ht="26.4" x14ac:dyDescent="0.3">
      <c r="A334" s="820" t="s">
        <v>17</v>
      </c>
      <c r="B334" s="836" t="s">
        <v>1159</v>
      </c>
      <c r="C334" s="837" t="s">
        <v>1611</v>
      </c>
      <c r="D334" s="821" t="s">
        <v>1443</v>
      </c>
      <c r="E334" s="838" t="s">
        <v>1852</v>
      </c>
      <c r="F334" s="846" t="s">
        <v>1830</v>
      </c>
      <c r="G334" s="847" t="s">
        <v>1837</v>
      </c>
      <c r="H334" s="841" t="s">
        <v>1612</v>
      </c>
      <c r="I334" s="848" t="s">
        <v>31</v>
      </c>
      <c r="J334" s="849" t="s">
        <v>1614</v>
      </c>
      <c r="K334" s="824">
        <v>1</v>
      </c>
      <c r="L334" s="848" t="s">
        <v>27</v>
      </c>
      <c r="M334" s="843" t="s">
        <v>1241</v>
      </c>
      <c r="N334" s="844" t="s">
        <v>19</v>
      </c>
      <c r="O334" s="825"/>
      <c r="P334" s="845" t="s">
        <v>31</v>
      </c>
      <c r="Q334" s="845" t="s">
        <v>19</v>
      </c>
      <c r="R334" s="640" t="s">
        <v>19</v>
      </c>
      <c r="S334" s="640" t="s">
        <v>19</v>
      </c>
      <c r="T334" s="638"/>
    </row>
    <row r="335" spans="1:20" ht="26.4" x14ac:dyDescent="0.3">
      <c r="A335" s="820" t="s">
        <v>17</v>
      </c>
      <c r="B335" s="836" t="s">
        <v>1159</v>
      </c>
      <c r="C335" s="837" t="s">
        <v>1611</v>
      </c>
      <c r="D335" s="821" t="s">
        <v>1443</v>
      </c>
      <c r="E335" s="838" t="s">
        <v>1852</v>
      </c>
      <c r="F335" s="846" t="s">
        <v>1830</v>
      </c>
      <c r="G335" s="847" t="s">
        <v>1838</v>
      </c>
      <c r="H335" s="841" t="s">
        <v>1612</v>
      </c>
      <c r="I335" s="848" t="s">
        <v>31</v>
      </c>
      <c r="J335" s="849" t="s">
        <v>1614</v>
      </c>
      <c r="K335" s="824">
        <v>1</v>
      </c>
      <c r="L335" s="848" t="s">
        <v>27</v>
      </c>
      <c r="M335" s="843" t="s">
        <v>1241</v>
      </c>
      <c r="N335" s="844" t="s">
        <v>19</v>
      </c>
      <c r="O335" s="825"/>
      <c r="P335" s="845" t="s">
        <v>31</v>
      </c>
      <c r="Q335" s="845" t="s">
        <v>19</v>
      </c>
      <c r="R335" s="640" t="s">
        <v>19</v>
      </c>
      <c r="S335" s="640" t="s">
        <v>19</v>
      </c>
      <c r="T335" s="638"/>
    </row>
    <row r="336" spans="1:20" ht="26.4" x14ac:dyDescent="0.3">
      <c r="A336" s="820" t="s">
        <v>17</v>
      </c>
      <c r="B336" s="836" t="s">
        <v>1159</v>
      </c>
      <c r="C336" s="837" t="s">
        <v>1611</v>
      </c>
      <c r="D336" s="821" t="s">
        <v>1443</v>
      </c>
      <c r="E336" s="838" t="s">
        <v>1852</v>
      </c>
      <c r="F336" s="846" t="s">
        <v>1831</v>
      </c>
      <c r="G336" s="847" t="s">
        <v>1835</v>
      </c>
      <c r="H336" s="841" t="s">
        <v>1612</v>
      </c>
      <c r="I336" s="848" t="s">
        <v>31</v>
      </c>
      <c r="J336" s="849" t="s">
        <v>1614</v>
      </c>
      <c r="K336" s="824">
        <v>1</v>
      </c>
      <c r="L336" s="848" t="s">
        <v>27</v>
      </c>
      <c r="M336" s="843" t="s">
        <v>1241</v>
      </c>
      <c r="N336" s="844" t="s">
        <v>19</v>
      </c>
      <c r="O336" s="825"/>
      <c r="P336" s="845" t="s">
        <v>31</v>
      </c>
      <c r="Q336" s="845" t="s">
        <v>19</v>
      </c>
      <c r="R336" s="640" t="s">
        <v>19</v>
      </c>
      <c r="S336" s="640" t="s">
        <v>19</v>
      </c>
      <c r="T336" s="638"/>
    </row>
    <row r="337" spans="1:20" ht="26.4" x14ac:dyDescent="0.3">
      <c r="A337" s="820" t="s">
        <v>17</v>
      </c>
      <c r="B337" s="836" t="s">
        <v>1159</v>
      </c>
      <c r="C337" s="837" t="s">
        <v>1611</v>
      </c>
      <c r="D337" s="821" t="s">
        <v>1443</v>
      </c>
      <c r="E337" s="838" t="s">
        <v>1852</v>
      </c>
      <c r="F337" s="846" t="s">
        <v>1831</v>
      </c>
      <c r="G337" s="847" t="s">
        <v>1836</v>
      </c>
      <c r="H337" s="841" t="s">
        <v>1612</v>
      </c>
      <c r="I337" s="848" t="s">
        <v>31</v>
      </c>
      <c r="J337" s="849" t="s">
        <v>1614</v>
      </c>
      <c r="K337" s="824">
        <v>1</v>
      </c>
      <c r="L337" s="848" t="s">
        <v>27</v>
      </c>
      <c r="M337" s="843" t="s">
        <v>1241</v>
      </c>
      <c r="N337" s="844" t="s">
        <v>19</v>
      </c>
      <c r="O337" s="825"/>
      <c r="P337" s="845" t="s">
        <v>31</v>
      </c>
      <c r="Q337" s="845" t="s">
        <v>19</v>
      </c>
      <c r="R337" s="640" t="s">
        <v>19</v>
      </c>
      <c r="S337" s="640" t="s">
        <v>19</v>
      </c>
      <c r="T337" s="638"/>
    </row>
    <row r="338" spans="1:20" ht="26.4" x14ac:dyDescent="0.3">
      <c r="A338" s="820" t="s">
        <v>17</v>
      </c>
      <c r="B338" s="836" t="s">
        <v>1159</v>
      </c>
      <c r="C338" s="837" t="s">
        <v>1611</v>
      </c>
      <c r="D338" s="821" t="s">
        <v>1443</v>
      </c>
      <c r="E338" s="838" t="s">
        <v>1852</v>
      </c>
      <c r="F338" s="846" t="s">
        <v>1832</v>
      </c>
      <c r="G338" s="847" t="s">
        <v>1835</v>
      </c>
      <c r="H338" s="841" t="s">
        <v>1612</v>
      </c>
      <c r="I338" s="848" t="s">
        <v>31</v>
      </c>
      <c r="J338" s="849" t="s">
        <v>1614</v>
      </c>
      <c r="K338" s="824">
        <v>1</v>
      </c>
      <c r="L338" s="848" t="s">
        <v>27</v>
      </c>
      <c r="M338" s="843" t="s">
        <v>1241</v>
      </c>
      <c r="N338" s="844" t="s">
        <v>19</v>
      </c>
      <c r="O338" s="825"/>
      <c r="P338" s="845" t="s">
        <v>31</v>
      </c>
      <c r="Q338" s="845" t="s">
        <v>19</v>
      </c>
      <c r="R338" s="640" t="s">
        <v>19</v>
      </c>
      <c r="S338" s="640" t="s">
        <v>19</v>
      </c>
      <c r="T338" s="638"/>
    </row>
    <row r="339" spans="1:20" ht="26.4" x14ac:dyDescent="0.3">
      <c r="A339" s="820" t="s">
        <v>17</v>
      </c>
      <c r="B339" s="836" t="s">
        <v>1159</v>
      </c>
      <c r="C339" s="837" t="s">
        <v>1611</v>
      </c>
      <c r="D339" s="821" t="s">
        <v>1443</v>
      </c>
      <c r="E339" s="838" t="s">
        <v>1852</v>
      </c>
      <c r="F339" s="846" t="s">
        <v>1832</v>
      </c>
      <c r="G339" s="847" t="s">
        <v>1836</v>
      </c>
      <c r="H339" s="841" t="s">
        <v>1612</v>
      </c>
      <c r="I339" s="848" t="s">
        <v>31</v>
      </c>
      <c r="J339" s="849" t="s">
        <v>1614</v>
      </c>
      <c r="K339" s="824">
        <v>1</v>
      </c>
      <c r="L339" s="848" t="s">
        <v>27</v>
      </c>
      <c r="M339" s="843" t="s">
        <v>1241</v>
      </c>
      <c r="N339" s="844" t="s">
        <v>19</v>
      </c>
      <c r="O339" s="825"/>
      <c r="P339" s="845" t="s">
        <v>31</v>
      </c>
      <c r="Q339" s="845" t="s">
        <v>19</v>
      </c>
      <c r="R339" s="640" t="s">
        <v>19</v>
      </c>
      <c r="S339" s="640" t="s">
        <v>19</v>
      </c>
      <c r="T339" s="638"/>
    </row>
    <row r="340" spans="1:20" ht="26.4" x14ac:dyDescent="0.3">
      <c r="A340" s="820" t="s">
        <v>17</v>
      </c>
      <c r="B340" s="836" t="s">
        <v>1159</v>
      </c>
      <c r="C340" s="837" t="s">
        <v>1611</v>
      </c>
      <c r="D340" s="821" t="s">
        <v>1443</v>
      </c>
      <c r="E340" s="838" t="s">
        <v>1852</v>
      </c>
      <c r="F340" s="846" t="s">
        <v>1840</v>
      </c>
      <c r="G340" s="847" t="s">
        <v>1835</v>
      </c>
      <c r="H340" s="841" t="s">
        <v>1612</v>
      </c>
      <c r="I340" s="848" t="s">
        <v>31</v>
      </c>
      <c r="J340" s="849" t="s">
        <v>1614</v>
      </c>
      <c r="K340" s="824">
        <v>1</v>
      </c>
      <c r="L340" s="848" t="s">
        <v>27</v>
      </c>
      <c r="M340" s="843" t="s">
        <v>1241</v>
      </c>
      <c r="N340" s="844" t="s">
        <v>19</v>
      </c>
      <c r="O340" s="825"/>
      <c r="P340" s="845" t="s">
        <v>31</v>
      </c>
      <c r="Q340" s="845" t="s">
        <v>19</v>
      </c>
      <c r="R340" s="640" t="s">
        <v>19</v>
      </c>
      <c r="S340" s="640" t="s">
        <v>19</v>
      </c>
      <c r="T340" s="638"/>
    </row>
    <row r="341" spans="1:20" ht="26.4" x14ac:dyDescent="0.3">
      <c r="A341" s="820" t="s">
        <v>17</v>
      </c>
      <c r="B341" s="836" t="s">
        <v>1159</v>
      </c>
      <c r="C341" s="837" t="s">
        <v>1611</v>
      </c>
      <c r="D341" s="821" t="s">
        <v>1443</v>
      </c>
      <c r="E341" s="838" t="s">
        <v>1852</v>
      </c>
      <c r="F341" s="846" t="s">
        <v>1834</v>
      </c>
      <c r="G341" s="847" t="s">
        <v>1835</v>
      </c>
      <c r="H341" s="841" t="s">
        <v>1612</v>
      </c>
      <c r="I341" s="848" t="s">
        <v>31</v>
      </c>
      <c r="J341" s="849" t="s">
        <v>1614</v>
      </c>
      <c r="K341" s="824">
        <v>1</v>
      </c>
      <c r="L341" s="848" t="s">
        <v>27</v>
      </c>
      <c r="M341" s="843" t="s">
        <v>1241</v>
      </c>
      <c r="N341" s="844" t="s">
        <v>19</v>
      </c>
      <c r="O341" s="825"/>
      <c r="P341" s="845" t="s">
        <v>31</v>
      </c>
      <c r="Q341" s="845" t="s">
        <v>19</v>
      </c>
      <c r="R341" s="640" t="s">
        <v>19</v>
      </c>
      <c r="S341" s="640" t="s">
        <v>19</v>
      </c>
      <c r="T341" s="638"/>
    </row>
    <row r="342" spans="1:20" ht="26.4" x14ac:dyDescent="0.3">
      <c r="A342" s="820" t="s">
        <v>17</v>
      </c>
      <c r="B342" s="836" t="s">
        <v>1159</v>
      </c>
      <c r="C342" s="837" t="s">
        <v>1611</v>
      </c>
      <c r="D342" s="821" t="s">
        <v>1443</v>
      </c>
      <c r="E342" s="838" t="s">
        <v>1852</v>
      </c>
      <c r="F342" s="846" t="s">
        <v>1841</v>
      </c>
      <c r="G342" s="847" t="s">
        <v>1835</v>
      </c>
      <c r="H342" s="841" t="s">
        <v>1612</v>
      </c>
      <c r="I342" s="848" t="s">
        <v>31</v>
      </c>
      <c r="J342" s="849" t="s">
        <v>1614</v>
      </c>
      <c r="K342" s="824">
        <v>1</v>
      </c>
      <c r="L342" s="848" t="s">
        <v>27</v>
      </c>
      <c r="M342" s="843" t="s">
        <v>1241</v>
      </c>
      <c r="N342" s="844" t="s">
        <v>19</v>
      </c>
      <c r="O342" s="825"/>
      <c r="P342" s="845" t="s">
        <v>31</v>
      </c>
      <c r="Q342" s="845" t="s">
        <v>19</v>
      </c>
      <c r="R342" s="640" t="s">
        <v>19</v>
      </c>
      <c r="S342" s="640" t="s">
        <v>19</v>
      </c>
      <c r="T342" s="638"/>
    </row>
    <row r="343" spans="1:20" ht="26.4" x14ac:dyDescent="0.3">
      <c r="A343" s="820" t="s">
        <v>17</v>
      </c>
      <c r="B343" s="836" t="s">
        <v>1159</v>
      </c>
      <c r="C343" s="837" t="s">
        <v>1611</v>
      </c>
      <c r="D343" s="821" t="s">
        <v>1443</v>
      </c>
      <c r="E343" s="838" t="s">
        <v>1852</v>
      </c>
      <c r="F343" s="846" t="s">
        <v>1841</v>
      </c>
      <c r="G343" s="847" t="s">
        <v>1836</v>
      </c>
      <c r="H343" s="841" t="s">
        <v>1612</v>
      </c>
      <c r="I343" s="848" t="s">
        <v>31</v>
      </c>
      <c r="J343" s="849" t="s">
        <v>1614</v>
      </c>
      <c r="K343" s="824">
        <v>1</v>
      </c>
      <c r="L343" s="848" t="s">
        <v>27</v>
      </c>
      <c r="M343" s="843" t="s">
        <v>1241</v>
      </c>
      <c r="N343" s="844" t="s">
        <v>19</v>
      </c>
      <c r="O343" s="825"/>
      <c r="P343" s="845" t="s">
        <v>31</v>
      </c>
      <c r="Q343" s="845" t="s">
        <v>19</v>
      </c>
      <c r="R343" s="640" t="s">
        <v>19</v>
      </c>
      <c r="S343" s="640" t="s">
        <v>19</v>
      </c>
      <c r="T343" s="638"/>
    </row>
    <row r="344" spans="1:20" ht="26.4" x14ac:dyDescent="0.3">
      <c r="A344" s="820" t="s">
        <v>17</v>
      </c>
      <c r="B344" s="836" t="s">
        <v>1159</v>
      </c>
      <c r="C344" s="837" t="s">
        <v>1611</v>
      </c>
      <c r="D344" s="821" t="s">
        <v>1443</v>
      </c>
      <c r="E344" s="838" t="s">
        <v>1852</v>
      </c>
      <c r="F344" s="846" t="s">
        <v>1842</v>
      </c>
      <c r="G344" s="847" t="s">
        <v>1835</v>
      </c>
      <c r="H344" s="841" t="s">
        <v>1612</v>
      </c>
      <c r="I344" s="848" t="s">
        <v>31</v>
      </c>
      <c r="J344" s="849" t="s">
        <v>1614</v>
      </c>
      <c r="K344" s="824">
        <v>1</v>
      </c>
      <c r="L344" s="848" t="s">
        <v>27</v>
      </c>
      <c r="M344" s="843" t="s">
        <v>1241</v>
      </c>
      <c r="N344" s="844" t="s">
        <v>19</v>
      </c>
      <c r="O344" s="825"/>
      <c r="P344" s="845" t="s">
        <v>31</v>
      </c>
      <c r="Q344" s="845" t="s">
        <v>19</v>
      </c>
      <c r="R344" s="640" t="s">
        <v>19</v>
      </c>
      <c r="S344" s="640" t="s">
        <v>19</v>
      </c>
      <c r="T344" s="638"/>
    </row>
    <row r="345" spans="1:20" ht="26.4" x14ac:dyDescent="0.3">
      <c r="A345" s="820" t="s">
        <v>17</v>
      </c>
      <c r="B345" s="836" t="s">
        <v>1159</v>
      </c>
      <c r="C345" s="837" t="s">
        <v>1611</v>
      </c>
      <c r="D345" s="821" t="s">
        <v>1443</v>
      </c>
      <c r="E345" s="838" t="s">
        <v>1852</v>
      </c>
      <c r="F345" s="846" t="s">
        <v>1842</v>
      </c>
      <c r="G345" s="847" t="s">
        <v>1837</v>
      </c>
      <c r="H345" s="841" t="s">
        <v>1612</v>
      </c>
      <c r="I345" s="848" t="s">
        <v>31</v>
      </c>
      <c r="J345" s="849" t="s">
        <v>1614</v>
      </c>
      <c r="K345" s="824">
        <v>1</v>
      </c>
      <c r="L345" s="848" t="s">
        <v>27</v>
      </c>
      <c r="M345" s="843" t="s">
        <v>1241</v>
      </c>
      <c r="N345" s="844" t="s">
        <v>19</v>
      </c>
      <c r="O345" s="825"/>
      <c r="P345" s="845" t="s">
        <v>31</v>
      </c>
      <c r="Q345" s="845" t="s">
        <v>19</v>
      </c>
      <c r="R345" s="640" t="s">
        <v>19</v>
      </c>
      <c r="S345" s="640" t="s">
        <v>19</v>
      </c>
      <c r="T345" s="638"/>
    </row>
    <row r="346" spans="1:20" ht="26.4" x14ac:dyDescent="0.3">
      <c r="A346" s="820" t="s">
        <v>17</v>
      </c>
      <c r="B346" s="836" t="s">
        <v>1159</v>
      </c>
      <c r="C346" s="837" t="s">
        <v>1611</v>
      </c>
      <c r="D346" s="821" t="s">
        <v>1443</v>
      </c>
      <c r="E346" s="838" t="s">
        <v>1852</v>
      </c>
      <c r="F346" s="846" t="s">
        <v>1842</v>
      </c>
      <c r="G346" s="847" t="s">
        <v>1838</v>
      </c>
      <c r="H346" s="841" t="s">
        <v>1612</v>
      </c>
      <c r="I346" s="848" t="s">
        <v>31</v>
      </c>
      <c r="J346" s="849" t="s">
        <v>1614</v>
      </c>
      <c r="K346" s="824">
        <v>1</v>
      </c>
      <c r="L346" s="848" t="s">
        <v>27</v>
      </c>
      <c r="M346" s="843" t="s">
        <v>1241</v>
      </c>
      <c r="N346" s="844" t="s">
        <v>19</v>
      </c>
      <c r="O346" s="825"/>
      <c r="P346" s="845" t="s">
        <v>31</v>
      </c>
      <c r="Q346" s="845" t="s">
        <v>19</v>
      </c>
      <c r="R346" s="640" t="s">
        <v>19</v>
      </c>
      <c r="S346" s="640" t="s">
        <v>19</v>
      </c>
      <c r="T346" s="638"/>
    </row>
    <row r="347" spans="1:20" ht="26.4" x14ac:dyDescent="0.3">
      <c r="A347" s="820" t="s">
        <v>17</v>
      </c>
      <c r="B347" s="836" t="s">
        <v>1159</v>
      </c>
      <c r="C347" s="837" t="s">
        <v>1611</v>
      </c>
      <c r="D347" s="821" t="s">
        <v>1443</v>
      </c>
      <c r="E347" s="838" t="s">
        <v>1852</v>
      </c>
      <c r="F347" s="846" t="s">
        <v>1842</v>
      </c>
      <c r="G347" s="847" t="s">
        <v>1843</v>
      </c>
      <c r="H347" s="841" t="s">
        <v>1612</v>
      </c>
      <c r="I347" s="848" t="s">
        <v>31</v>
      </c>
      <c r="J347" s="849" t="s">
        <v>1614</v>
      </c>
      <c r="K347" s="824">
        <v>1</v>
      </c>
      <c r="L347" s="848" t="s">
        <v>27</v>
      </c>
      <c r="M347" s="843" t="s">
        <v>1241</v>
      </c>
      <c r="N347" s="844" t="s">
        <v>19</v>
      </c>
      <c r="O347" s="825"/>
      <c r="P347" s="845" t="s">
        <v>31</v>
      </c>
      <c r="Q347" s="845" t="s">
        <v>19</v>
      </c>
      <c r="R347" s="640" t="s">
        <v>19</v>
      </c>
      <c r="S347" s="640" t="s">
        <v>19</v>
      </c>
      <c r="T347" s="638"/>
    </row>
    <row r="348" spans="1:20" ht="26.4" x14ac:dyDescent="0.3">
      <c r="A348" s="820" t="s">
        <v>17</v>
      </c>
      <c r="B348" s="836" t="s">
        <v>1159</v>
      </c>
      <c r="C348" s="837" t="s">
        <v>1611</v>
      </c>
      <c r="D348" s="821" t="s">
        <v>1443</v>
      </c>
      <c r="E348" s="838" t="s">
        <v>1852</v>
      </c>
      <c r="F348" s="846" t="s">
        <v>1839</v>
      </c>
      <c r="G348" s="847" t="s">
        <v>1828</v>
      </c>
      <c r="H348" s="841" t="s">
        <v>1612</v>
      </c>
      <c r="I348" s="848" t="s">
        <v>510</v>
      </c>
      <c r="J348" s="849" t="s">
        <v>1614</v>
      </c>
      <c r="K348" s="824" t="s">
        <v>19</v>
      </c>
      <c r="L348" s="848" t="s">
        <v>31</v>
      </c>
      <c r="M348" s="843" t="s">
        <v>1241</v>
      </c>
      <c r="N348" s="844">
        <v>1</v>
      </c>
      <c r="O348" s="825"/>
      <c r="P348" s="845" t="s">
        <v>31</v>
      </c>
      <c r="Q348" s="845" t="s">
        <v>19</v>
      </c>
      <c r="R348" s="640" t="s">
        <v>19</v>
      </c>
      <c r="S348" s="640" t="s">
        <v>19</v>
      </c>
      <c r="T348" s="638"/>
    </row>
    <row r="349" spans="1:20" ht="26.4" x14ac:dyDescent="0.3">
      <c r="A349" s="820" t="s">
        <v>17</v>
      </c>
      <c r="B349" s="836" t="s">
        <v>1159</v>
      </c>
      <c r="C349" s="837" t="s">
        <v>1611</v>
      </c>
      <c r="D349" s="821" t="s">
        <v>1443</v>
      </c>
      <c r="E349" s="838" t="s">
        <v>1852</v>
      </c>
      <c r="F349" s="846" t="s">
        <v>1839</v>
      </c>
      <c r="G349" s="847" t="s">
        <v>1835</v>
      </c>
      <c r="H349" s="841" t="s">
        <v>1612</v>
      </c>
      <c r="I349" s="848" t="s">
        <v>31</v>
      </c>
      <c r="J349" s="849" t="s">
        <v>1614</v>
      </c>
      <c r="K349" s="824" t="s">
        <v>19</v>
      </c>
      <c r="L349" s="848" t="s">
        <v>27</v>
      </c>
      <c r="M349" s="843" t="s">
        <v>1241</v>
      </c>
      <c r="N349" s="844" t="s">
        <v>19</v>
      </c>
      <c r="O349" s="825"/>
      <c r="P349" s="845" t="s">
        <v>31</v>
      </c>
      <c r="Q349" s="845" t="s">
        <v>19</v>
      </c>
      <c r="R349" s="640" t="s">
        <v>19</v>
      </c>
      <c r="S349" s="640" t="s">
        <v>19</v>
      </c>
      <c r="T349" s="638"/>
    </row>
    <row r="350" spans="1:20" ht="26.4" x14ac:dyDescent="0.3">
      <c r="A350" s="820" t="s">
        <v>17</v>
      </c>
      <c r="B350" s="836" t="s">
        <v>1159</v>
      </c>
      <c r="C350" s="837" t="s">
        <v>1611</v>
      </c>
      <c r="D350" s="821" t="s">
        <v>1443</v>
      </c>
      <c r="E350" s="838" t="s">
        <v>1852</v>
      </c>
      <c r="F350" s="846" t="s">
        <v>1839</v>
      </c>
      <c r="G350" s="847" t="s">
        <v>1836</v>
      </c>
      <c r="H350" s="841" t="s">
        <v>1612</v>
      </c>
      <c r="I350" s="848" t="s">
        <v>31</v>
      </c>
      <c r="J350" s="849" t="s">
        <v>1614</v>
      </c>
      <c r="K350" s="824" t="s">
        <v>19</v>
      </c>
      <c r="L350" s="848" t="s">
        <v>27</v>
      </c>
      <c r="M350" s="843" t="s">
        <v>1241</v>
      </c>
      <c r="N350" s="844" t="s">
        <v>19</v>
      </c>
      <c r="O350" s="825"/>
      <c r="P350" s="845" t="s">
        <v>31</v>
      </c>
      <c r="Q350" s="845" t="s">
        <v>19</v>
      </c>
      <c r="R350" s="640" t="s">
        <v>19</v>
      </c>
      <c r="S350" s="640" t="s">
        <v>19</v>
      </c>
      <c r="T350" s="638"/>
    </row>
    <row r="351" spans="1:20" ht="26.4" x14ac:dyDescent="0.3">
      <c r="A351" s="820" t="s">
        <v>17</v>
      </c>
      <c r="B351" s="836" t="s">
        <v>1159</v>
      </c>
      <c r="C351" s="837" t="s">
        <v>1611</v>
      </c>
      <c r="D351" s="821" t="s">
        <v>1443</v>
      </c>
      <c r="E351" s="838" t="s">
        <v>1852</v>
      </c>
      <c r="F351" s="846" t="s">
        <v>1839</v>
      </c>
      <c r="G351" s="847" t="s">
        <v>1837</v>
      </c>
      <c r="H351" s="841" t="s">
        <v>1612</v>
      </c>
      <c r="I351" s="848" t="s">
        <v>31</v>
      </c>
      <c r="J351" s="849" t="s">
        <v>1614</v>
      </c>
      <c r="K351" s="824" t="s">
        <v>19</v>
      </c>
      <c r="L351" s="848" t="s">
        <v>27</v>
      </c>
      <c r="M351" s="843" t="s">
        <v>1241</v>
      </c>
      <c r="N351" s="844" t="s">
        <v>19</v>
      </c>
      <c r="O351" s="825"/>
      <c r="P351" s="845" t="s">
        <v>31</v>
      </c>
      <c r="Q351" s="845" t="s">
        <v>19</v>
      </c>
      <c r="R351" s="640" t="s">
        <v>19</v>
      </c>
      <c r="S351" s="640" t="s">
        <v>19</v>
      </c>
      <c r="T351" s="638"/>
    </row>
    <row r="352" spans="1:20" ht="26.4" x14ac:dyDescent="0.3">
      <c r="A352" s="820" t="s">
        <v>17</v>
      </c>
      <c r="B352" s="836" t="s">
        <v>1159</v>
      </c>
      <c r="C352" s="837" t="s">
        <v>1611</v>
      </c>
      <c r="D352" s="821" t="s">
        <v>1443</v>
      </c>
      <c r="E352" s="838" t="s">
        <v>1852</v>
      </c>
      <c r="F352" s="846" t="s">
        <v>1839</v>
      </c>
      <c r="G352" s="847" t="s">
        <v>1838</v>
      </c>
      <c r="H352" s="841" t="s">
        <v>1612</v>
      </c>
      <c r="I352" s="848" t="s">
        <v>31</v>
      </c>
      <c r="J352" s="849" t="s">
        <v>1614</v>
      </c>
      <c r="K352" s="824" t="s">
        <v>19</v>
      </c>
      <c r="L352" s="848" t="s">
        <v>27</v>
      </c>
      <c r="M352" s="843" t="s">
        <v>1241</v>
      </c>
      <c r="N352" s="844" t="s">
        <v>19</v>
      </c>
      <c r="O352" s="825"/>
      <c r="P352" s="845" t="s">
        <v>31</v>
      </c>
      <c r="Q352" s="845" t="s">
        <v>19</v>
      </c>
      <c r="R352" s="640" t="s">
        <v>19</v>
      </c>
      <c r="S352" s="640" t="s">
        <v>19</v>
      </c>
      <c r="T352" s="638"/>
    </row>
    <row r="353" spans="1:20" ht="26.4" x14ac:dyDescent="0.3">
      <c r="A353" s="820" t="s">
        <v>17</v>
      </c>
      <c r="B353" s="836" t="s">
        <v>1159</v>
      </c>
      <c r="C353" s="837" t="s">
        <v>1611</v>
      </c>
      <c r="D353" s="821" t="s">
        <v>1443</v>
      </c>
      <c r="E353" s="838" t="s">
        <v>1853</v>
      </c>
      <c r="F353" s="839" t="s">
        <v>1827</v>
      </c>
      <c r="G353" s="840" t="s">
        <v>1828</v>
      </c>
      <c r="H353" s="841" t="s">
        <v>1612</v>
      </c>
      <c r="I353" s="842" t="s">
        <v>510</v>
      </c>
      <c r="J353" s="841" t="s">
        <v>1614</v>
      </c>
      <c r="K353" s="822">
        <v>0.11</v>
      </c>
      <c r="L353" s="842" t="s">
        <v>31</v>
      </c>
      <c r="M353" s="843" t="s">
        <v>1241</v>
      </c>
      <c r="N353" s="844">
        <v>1</v>
      </c>
      <c r="O353" s="823"/>
      <c r="P353" s="845" t="s">
        <v>31</v>
      </c>
      <c r="Q353" s="845" t="s">
        <v>19</v>
      </c>
      <c r="R353" s="639" t="s">
        <v>19</v>
      </c>
      <c r="S353" s="639" t="s">
        <v>19</v>
      </c>
      <c r="T353" s="638"/>
    </row>
    <row r="354" spans="1:20" ht="26.4" x14ac:dyDescent="0.3">
      <c r="A354" s="820" t="s">
        <v>17</v>
      </c>
      <c r="B354" s="836" t="s">
        <v>1159</v>
      </c>
      <c r="C354" s="837" t="s">
        <v>1611</v>
      </c>
      <c r="D354" s="821" t="s">
        <v>1443</v>
      </c>
      <c r="E354" s="838" t="s">
        <v>1853</v>
      </c>
      <c r="F354" s="846" t="s">
        <v>1830</v>
      </c>
      <c r="G354" s="847" t="s">
        <v>1828</v>
      </c>
      <c r="H354" s="841" t="s">
        <v>1612</v>
      </c>
      <c r="I354" s="848" t="s">
        <v>510</v>
      </c>
      <c r="J354" s="849" t="s">
        <v>1614</v>
      </c>
      <c r="K354" s="824">
        <v>0.11</v>
      </c>
      <c r="L354" s="848" t="s">
        <v>31</v>
      </c>
      <c r="M354" s="843" t="s">
        <v>1241</v>
      </c>
      <c r="N354" s="844">
        <v>1</v>
      </c>
      <c r="O354" s="825"/>
      <c r="P354" s="845" t="s">
        <v>31</v>
      </c>
      <c r="Q354" s="845" t="s">
        <v>19</v>
      </c>
      <c r="R354" s="639" t="s">
        <v>19</v>
      </c>
      <c r="S354" s="639" t="s">
        <v>19</v>
      </c>
      <c r="T354" s="638"/>
    </row>
    <row r="355" spans="1:20" ht="26.4" x14ac:dyDescent="0.3">
      <c r="A355" s="820" t="s">
        <v>17</v>
      </c>
      <c r="B355" s="836" t="s">
        <v>1159</v>
      </c>
      <c r="C355" s="837" t="s">
        <v>1611</v>
      </c>
      <c r="D355" s="821" t="s">
        <v>1443</v>
      </c>
      <c r="E355" s="838" t="s">
        <v>1853</v>
      </c>
      <c r="F355" s="846" t="s">
        <v>1831</v>
      </c>
      <c r="G355" s="847" t="s">
        <v>1828</v>
      </c>
      <c r="H355" s="841" t="s">
        <v>1612</v>
      </c>
      <c r="I355" s="848" t="s">
        <v>510</v>
      </c>
      <c r="J355" s="849" t="s">
        <v>1614</v>
      </c>
      <c r="K355" s="824">
        <v>0.11</v>
      </c>
      <c r="L355" s="848" t="s">
        <v>31</v>
      </c>
      <c r="M355" s="843" t="s">
        <v>1241</v>
      </c>
      <c r="N355" s="844">
        <v>1</v>
      </c>
      <c r="O355" s="825"/>
      <c r="P355" s="845" t="s">
        <v>31</v>
      </c>
      <c r="Q355" s="845" t="s">
        <v>19</v>
      </c>
      <c r="R355" s="639" t="s">
        <v>19</v>
      </c>
      <c r="S355" s="639" t="s">
        <v>19</v>
      </c>
      <c r="T355" s="638"/>
    </row>
    <row r="356" spans="1:20" ht="26.4" x14ac:dyDescent="0.3">
      <c r="A356" s="820" t="s">
        <v>17</v>
      </c>
      <c r="B356" s="836" t="s">
        <v>1159</v>
      </c>
      <c r="C356" s="837" t="s">
        <v>1611</v>
      </c>
      <c r="D356" s="821" t="s">
        <v>1443</v>
      </c>
      <c r="E356" s="838" t="s">
        <v>1853</v>
      </c>
      <c r="F356" s="846" t="s">
        <v>1832</v>
      </c>
      <c r="G356" s="847" t="s">
        <v>1828</v>
      </c>
      <c r="H356" s="841" t="s">
        <v>1612</v>
      </c>
      <c r="I356" s="848" t="s">
        <v>510</v>
      </c>
      <c r="J356" s="849" t="s">
        <v>1614</v>
      </c>
      <c r="K356" s="824">
        <v>0.11</v>
      </c>
      <c r="L356" s="848" t="s">
        <v>31</v>
      </c>
      <c r="M356" s="843" t="s">
        <v>1241</v>
      </c>
      <c r="N356" s="844">
        <v>1</v>
      </c>
      <c r="O356" s="825"/>
      <c r="P356" s="845" t="s">
        <v>31</v>
      </c>
      <c r="Q356" s="845" t="s">
        <v>19</v>
      </c>
      <c r="R356" s="639" t="s">
        <v>19</v>
      </c>
      <c r="S356" s="639" t="s">
        <v>19</v>
      </c>
      <c r="T356" s="638"/>
    </row>
    <row r="357" spans="1:20" ht="26.4" x14ac:dyDescent="0.3">
      <c r="A357" s="820" t="s">
        <v>17</v>
      </c>
      <c r="B357" s="836" t="s">
        <v>1159</v>
      </c>
      <c r="C357" s="837" t="s">
        <v>1611</v>
      </c>
      <c r="D357" s="821" t="s">
        <v>1443</v>
      </c>
      <c r="E357" s="838" t="s">
        <v>1853</v>
      </c>
      <c r="F357" s="846" t="s">
        <v>1833</v>
      </c>
      <c r="G357" s="847" t="s">
        <v>1828</v>
      </c>
      <c r="H357" s="841" t="s">
        <v>1612</v>
      </c>
      <c r="I357" s="848" t="s">
        <v>510</v>
      </c>
      <c r="J357" s="849" t="s">
        <v>1614</v>
      </c>
      <c r="K357" s="824">
        <v>0.11</v>
      </c>
      <c r="L357" s="848" t="s">
        <v>31</v>
      </c>
      <c r="M357" s="843" t="s">
        <v>1241</v>
      </c>
      <c r="N357" s="844">
        <v>1</v>
      </c>
      <c r="O357" s="825"/>
      <c r="P357" s="845" t="s">
        <v>510</v>
      </c>
      <c r="Q357" s="845" t="s">
        <v>19</v>
      </c>
      <c r="R357" s="639">
        <v>1</v>
      </c>
      <c r="S357" s="639">
        <v>1</v>
      </c>
      <c r="T357" s="638"/>
    </row>
    <row r="358" spans="1:20" ht="26.4" x14ac:dyDescent="0.3">
      <c r="A358" s="820" t="s">
        <v>17</v>
      </c>
      <c r="B358" s="836" t="s">
        <v>1159</v>
      </c>
      <c r="C358" s="837" t="s">
        <v>1611</v>
      </c>
      <c r="D358" s="821" t="s">
        <v>1443</v>
      </c>
      <c r="E358" s="838" t="s">
        <v>1853</v>
      </c>
      <c r="F358" s="846" t="s">
        <v>1834</v>
      </c>
      <c r="G358" s="847" t="s">
        <v>1828</v>
      </c>
      <c r="H358" s="841" t="s">
        <v>1612</v>
      </c>
      <c r="I358" s="848" t="s">
        <v>510</v>
      </c>
      <c r="J358" s="849" t="s">
        <v>1614</v>
      </c>
      <c r="K358" s="824">
        <v>0.11</v>
      </c>
      <c r="L358" s="848" t="s">
        <v>31</v>
      </c>
      <c r="M358" s="843" t="s">
        <v>1241</v>
      </c>
      <c r="N358" s="844">
        <v>1</v>
      </c>
      <c r="O358" s="825"/>
      <c r="P358" s="845" t="s">
        <v>510</v>
      </c>
      <c r="Q358" s="845" t="s">
        <v>19</v>
      </c>
      <c r="R358" s="639">
        <v>1</v>
      </c>
      <c r="S358" s="639">
        <v>1</v>
      </c>
      <c r="T358" s="638"/>
    </row>
    <row r="359" spans="1:20" ht="26.4" x14ac:dyDescent="0.3">
      <c r="A359" s="820" t="s">
        <v>17</v>
      </c>
      <c r="B359" s="836" t="s">
        <v>1159</v>
      </c>
      <c r="C359" s="837" t="s">
        <v>1611</v>
      </c>
      <c r="D359" s="821" t="s">
        <v>1443</v>
      </c>
      <c r="E359" s="838" t="s">
        <v>1853</v>
      </c>
      <c r="F359" s="846" t="s">
        <v>1827</v>
      </c>
      <c r="G359" s="847" t="s">
        <v>1835</v>
      </c>
      <c r="H359" s="841" t="s">
        <v>1612</v>
      </c>
      <c r="I359" s="848" t="s">
        <v>31</v>
      </c>
      <c r="J359" s="849" t="s">
        <v>1614</v>
      </c>
      <c r="K359" s="824">
        <v>1</v>
      </c>
      <c r="L359" s="848" t="s">
        <v>27</v>
      </c>
      <c r="M359" s="843" t="s">
        <v>1241</v>
      </c>
      <c r="N359" s="844" t="s">
        <v>19</v>
      </c>
      <c r="O359" s="825"/>
      <c r="P359" s="845" t="s">
        <v>510</v>
      </c>
      <c r="Q359" s="845" t="s">
        <v>19</v>
      </c>
      <c r="R359" s="639">
        <v>1</v>
      </c>
      <c r="S359" s="639">
        <v>1</v>
      </c>
      <c r="T359" s="638"/>
    </row>
    <row r="360" spans="1:20" ht="26.4" x14ac:dyDescent="0.3">
      <c r="A360" s="820" t="s">
        <v>17</v>
      </c>
      <c r="B360" s="836" t="s">
        <v>1159</v>
      </c>
      <c r="C360" s="837" t="s">
        <v>1611</v>
      </c>
      <c r="D360" s="821" t="s">
        <v>1443</v>
      </c>
      <c r="E360" s="838" t="s">
        <v>1853</v>
      </c>
      <c r="F360" s="846" t="s">
        <v>1827</v>
      </c>
      <c r="G360" s="847" t="s">
        <v>1836</v>
      </c>
      <c r="H360" s="841" t="s">
        <v>1612</v>
      </c>
      <c r="I360" s="848" t="s">
        <v>31</v>
      </c>
      <c r="J360" s="849" t="s">
        <v>1614</v>
      </c>
      <c r="K360" s="824">
        <v>1</v>
      </c>
      <c r="L360" s="848" t="s">
        <v>27</v>
      </c>
      <c r="M360" s="843" t="s">
        <v>1241</v>
      </c>
      <c r="N360" s="844" t="s">
        <v>19</v>
      </c>
      <c r="O360" s="825"/>
      <c r="P360" s="845" t="s">
        <v>510</v>
      </c>
      <c r="Q360" s="845" t="s">
        <v>19</v>
      </c>
      <c r="R360" s="639">
        <v>1</v>
      </c>
      <c r="S360" s="639">
        <v>1</v>
      </c>
      <c r="T360" s="638"/>
    </row>
    <row r="361" spans="1:20" ht="26.4" x14ac:dyDescent="0.3">
      <c r="A361" s="820" t="s">
        <v>17</v>
      </c>
      <c r="B361" s="836" t="s">
        <v>1159</v>
      </c>
      <c r="C361" s="837" t="s">
        <v>1611</v>
      </c>
      <c r="D361" s="821" t="s">
        <v>1443</v>
      </c>
      <c r="E361" s="838" t="s">
        <v>1853</v>
      </c>
      <c r="F361" s="846" t="s">
        <v>1830</v>
      </c>
      <c r="G361" s="847" t="s">
        <v>1835</v>
      </c>
      <c r="H361" s="841" t="s">
        <v>1612</v>
      </c>
      <c r="I361" s="848" t="s">
        <v>31</v>
      </c>
      <c r="J361" s="849" t="s">
        <v>1614</v>
      </c>
      <c r="K361" s="824">
        <v>1</v>
      </c>
      <c r="L361" s="848" t="s">
        <v>27</v>
      </c>
      <c r="M361" s="843" t="s">
        <v>1241</v>
      </c>
      <c r="N361" s="844" t="s">
        <v>19</v>
      </c>
      <c r="O361" s="825"/>
      <c r="P361" s="845" t="s">
        <v>31</v>
      </c>
      <c r="Q361" s="845" t="s">
        <v>19</v>
      </c>
      <c r="R361" s="640" t="s">
        <v>19</v>
      </c>
      <c r="S361" s="640" t="s">
        <v>19</v>
      </c>
      <c r="T361" s="638"/>
    </row>
    <row r="362" spans="1:20" ht="26.4" x14ac:dyDescent="0.3">
      <c r="A362" s="820" t="s">
        <v>17</v>
      </c>
      <c r="B362" s="836" t="s">
        <v>1159</v>
      </c>
      <c r="C362" s="837" t="s">
        <v>1611</v>
      </c>
      <c r="D362" s="821" t="s">
        <v>1443</v>
      </c>
      <c r="E362" s="838" t="s">
        <v>1853</v>
      </c>
      <c r="F362" s="846" t="s">
        <v>1830</v>
      </c>
      <c r="G362" s="847" t="s">
        <v>1836</v>
      </c>
      <c r="H362" s="841" t="s">
        <v>1612</v>
      </c>
      <c r="I362" s="848" t="s">
        <v>31</v>
      </c>
      <c r="J362" s="849" t="s">
        <v>1614</v>
      </c>
      <c r="K362" s="824">
        <v>1</v>
      </c>
      <c r="L362" s="848" t="s">
        <v>27</v>
      </c>
      <c r="M362" s="843" t="s">
        <v>1241</v>
      </c>
      <c r="N362" s="844" t="s">
        <v>19</v>
      </c>
      <c r="O362" s="825"/>
      <c r="P362" s="845" t="s">
        <v>31</v>
      </c>
      <c r="Q362" s="845" t="s">
        <v>19</v>
      </c>
      <c r="R362" s="640" t="s">
        <v>19</v>
      </c>
      <c r="S362" s="640" t="s">
        <v>19</v>
      </c>
      <c r="T362" s="638"/>
    </row>
    <row r="363" spans="1:20" ht="26.4" x14ac:dyDescent="0.3">
      <c r="A363" s="820" t="s">
        <v>17</v>
      </c>
      <c r="B363" s="836" t="s">
        <v>1159</v>
      </c>
      <c r="C363" s="837" t="s">
        <v>1611</v>
      </c>
      <c r="D363" s="821" t="s">
        <v>1443</v>
      </c>
      <c r="E363" s="838" t="s">
        <v>1853</v>
      </c>
      <c r="F363" s="846" t="s">
        <v>1830</v>
      </c>
      <c r="G363" s="847" t="s">
        <v>1837</v>
      </c>
      <c r="H363" s="841" t="s">
        <v>1612</v>
      </c>
      <c r="I363" s="848" t="s">
        <v>31</v>
      </c>
      <c r="J363" s="849" t="s">
        <v>1614</v>
      </c>
      <c r="K363" s="824">
        <v>1</v>
      </c>
      <c r="L363" s="848" t="s">
        <v>27</v>
      </c>
      <c r="M363" s="843" t="s">
        <v>1241</v>
      </c>
      <c r="N363" s="844" t="s">
        <v>19</v>
      </c>
      <c r="O363" s="825"/>
      <c r="P363" s="845" t="s">
        <v>31</v>
      </c>
      <c r="Q363" s="845" t="s">
        <v>19</v>
      </c>
      <c r="R363" s="640" t="s">
        <v>19</v>
      </c>
      <c r="S363" s="640" t="s">
        <v>19</v>
      </c>
      <c r="T363" s="638"/>
    </row>
    <row r="364" spans="1:20" ht="26.4" x14ac:dyDescent="0.3">
      <c r="A364" s="820" t="s">
        <v>17</v>
      </c>
      <c r="B364" s="836" t="s">
        <v>1159</v>
      </c>
      <c r="C364" s="837" t="s">
        <v>1611</v>
      </c>
      <c r="D364" s="821" t="s">
        <v>1443</v>
      </c>
      <c r="E364" s="838" t="s">
        <v>1853</v>
      </c>
      <c r="F364" s="846" t="s">
        <v>1830</v>
      </c>
      <c r="G364" s="847" t="s">
        <v>1838</v>
      </c>
      <c r="H364" s="841" t="s">
        <v>1612</v>
      </c>
      <c r="I364" s="848" t="s">
        <v>31</v>
      </c>
      <c r="J364" s="849" t="s">
        <v>1614</v>
      </c>
      <c r="K364" s="824">
        <v>1</v>
      </c>
      <c r="L364" s="848" t="s">
        <v>27</v>
      </c>
      <c r="M364" s="843" t="s">
        <v>1241</v>
      </c>
      <c r="N364" s="844" t="s">
        <v>19</v>
      </c>
      <c r="O364" s="825"/>
      <c r="P364" s="845" t="s">
        <v>31</v>
      </c>
      <c r="Q364" s="845" t="s">
        <v>19</v>
      </c>
      <c r="R364" s="640" t="s">
        <v>19</v>
      </c>
      <c r="S364" s="640" t="s">
        <v>19</v>
      </c>
      <c r="T364" s="638"/>
    </row>
    <row r="365" spans="1:20" ht="26.4" x14ac:dyDescent="0.3">
      <c r="A365" s="820" t="s">
        <v>17</v>
      </c>
      <c r="B365" s="836" t="s">
        <v>1159</v>
      </c>
      <c r="C365" s="837" t="s">
        <v>1611</v>
      </c>
      <c r="D365" s="821" t="s">
        <v>1443</v>
      </c>
      <c r="E365" s="838" t="s">
        <v>1853</v>
      </c>
      <c r="F365" s="846" t="s">
        <v>1831</v>
      </c>
      <c r="G365" s="847" t="s">
        <v>1835</v>
      </c>
      <c r="H365" s="841" t="s">
        <v>1612</v>
      </c>
      <c r="I365" s="848" t="s">
        <v>31</v>
      </c>
      <c r="J365" s="849" t="s">
        <v>1614</v>
      </c>
      <c r="K365" s="824">
        <v>1</v>
      </c>
      <c r="L365" s="848" t="s">
        <v>27</v>
      </c>
      <c r="M365" s="843" t="s">
        <v>1241</v>
      </c>
      <c r="N365" s="844" t="s">
        <v>19</v>
      </c>
      <c r="O365" s="825"/>
      <c r="P365" s="845" t="s">
        <v>31</v>
      </c>
      <c r="Q365" s="845" t="s">
        <v>19</v>
      </c>
      <c r="R365" s="640" t="s">
        <v>19</v>
      </c>
      <c r="S365" s="640" t="s">
        <v>19</v>
      </c>
      <c r="T365" s="638"/>
    </row>
    <row r="366" spans="1:20" ht="26.4" x14ac:dyDescent="0.3">
      <c r="A366" s="820" t="s">
        <v>17</v>
      </c>
      <c r="B366" s="836" t="s">
        <v>1159</v>
      </c>
      <c r="C366" s="837" t="s">
        <v>1611</v>
      </c>
      <c r="D366" s="821" t="s">
        <v>1443</v>
      </c>
      <c r="E366" s="838" t="s">
        <v>1853</v>
      </c>
      <c r="F366" s="846" t="s">
        <v>1831</v>
      </c>
      <c r="G366" s="847" t="s">
        <v>1836</v>
      </c>
      <c r="H366" s="841" t="s">
        <v>1612</v>
      </c>
      <c r="I366" s="848" t="s">
        <v>31</v>
      </c>
      <c r="J366" s="849" t="s">
        <v>1614</v>
      </c>
      <c r="K366" s="824">
        <v>1</v>
      </c>
      <c r="L366" s="848" t="s">
        <v>27</v>
      </c>
      <c r="M366" s="843" t="s">
        <v>1241</v>
      </c>
      <c r="N366" s="844" t="s">
        <v>19</v>
      </c>
      <c r="O366" s="825"/>
      <c r="P366" s="845" t="s">
        <v>31</v>
      </c>
      <c r="Q366" s="845" t="s">
        <v>19</v>
      </c>
      <c r="R366" s="640" t="s">
        <v>19</v>
      </c>
      <c r="S366" s="640" t="s">
        <v>19</v>
      </c>
      <c r="T366" s="638"/>
    </row>
    <row r="367" spans="1:20" ht="26.4" x14ac:dyDescent="0.3">
      <c r="A367" s="820" t="s">
        <v>17</v>
      </c>
      <c r="B367" s="836" t="s">
        <v>1159</v>
      </c>
      <c r="C367" s="837" t="s">
        <v>1611</v>
      </c>
      <c r="D367" s="821" t="s">
        <v>1443</v>
      </c>
      <c r="E367" s="838" t="s">
        <v>1853</v>
      </c>
      <c r="F367" s="846" t="s">
        <v>1832</v>
      </c>
      <c r="G367" s="847" t="s">
        <v>1835</v>
      </c>
      <c r="H367" s="841" t="s">
        <v>1612</v>
      </c>
      <c r="I367" s="848" t="s">
        <v>31</v>
      </c>
      <c r="J367" s="849" t="s">
        <v>1614</v>
      </c>
      <c r="K367" s="824">
        <v>1</v>
      </c>
      <c r="L367" s="848" t="s">
        <v>27</v>
      </c>
      <c r="M367" s="843" t="s">
        <v>1241</v>
      </c>
      <c r="N367" s="844" t="s">
        <v>19</v>
      </c>
      <c r="O367" s="825"/>
      <c r="P367" s="845" t="s">
        <v>31</v>
      </c>
      <c r="Q367" s="845" t="s">
        <v>19</v>
      </c>
      <c r="R367" s="640" t="s">
        <v>19</v>
      </c>
      <c r="S367" s="640" t="s">
        <v>19</v>
      </c>
      <c r="T367" s="638"/>
    </row>
    <row r="368" spans="1:20" ht="26.4" x14ac:dyDescent="0.3">
      <c r="A368" s="820" t="s">
        <v>17</v>
      </c>
      <c r="B368" s="836" t="s">
        <v>1159</v>
      </c>
      <c r="C368" s="837" t="s">
        <v>1611</v>
      </c>
      <c r="D368" s="821" t="s">
        <v>1443</v>
      </c>
      <c r="E368" s="838" t="s">
        <v>1853</v>
      </c>
      <c r="F368" s="846" t="s">
        <v>1832</v>
      </c>
      <c r="G368" s="847" t="s">
        <v>1836</v>
      </c>
      <c r="H368" s="841" t="s">
        <v>1612</v>
      </c>
      <c r="I368" s="848" t="s">
        <v>31</v>
      </c>
      <c r="J368" s="849" t="s">
        <v>1614</v>
      </c>
      <c r="K368" s="824">
        <v>1</v>
      </c>
      <c r="L368" s="848" t="s">
        <v>27</v>
      </c>
      <c r="M368" s="843" t="s">
        <v>1241</v>
      </c>
      <c r="N368" s="844" t="s">
        <v>19</v>
      </c>
      <c r="O368" s="825"/>
      <c r="P368" s="845" t="s">
        <v>31</v>
      </c>
      <c r="Q368" s="845" t="s">
        <v>19</v>
      </c>
      <c r="R368" s="640" t="s">
        <v>19</v>
      </c>
      <c r="S368" s="640" t="s">
        <v>19</v>
      </c>
      <c r="T368" s="638"/>
    </row>
    <row r="369" spans="1:20" ht="26.4" x14ac:dyDescent="0.3">
      <c r="A369" s="820" t="s">
        <v>17</v>
      </c>
      <c r="B369" s="836" t="s">
        <v>1159</v>
      </c>
      <c r="C369" s="837" t="s">
        <v>1611</v>
      </c>
      <c r="D369" s="821" t="s">
        <v>1443</v>
      </c>
      <c r="E369" s="838" t="s">
        <v>1853</v>
      </c>
      <c r="F369" s="846" t="s">
        <v>1840</v>
      </c>
      <c r="G369" s="847" t="s">
        <v>1835</v>
      </c>
      <c r="H369" s="841" t="s">
        <v>1612</v>
      </c>
      <c r="I369" s="848" t="s">
        <v>31</v>
      </c>
      <c r="J369" s="849" t="s">
        <v>1614</v>
      </c>
      <c r="K369" s="824">
        <v>1</v>
      </c>
      <c r="L369" s="848" t="s">
        <v>27</v>
      </c>
      <c r="M369" s="843" t="s">
        <v>1241</v>
      </c>
      <c r="N369" s="844" t="s">
        <v>19</v>
      </c>
      <c r="O369" s="825"/>
      <c r="P369" s="845" t="s">
        <v>31</v>
      </c>
      <c r="Q369" s="845" t="s">
        <v>19</v>
      </c>
      <c r="R369" s="640" t="s">
        <v>19</v>
      </c>
      <c r="S369" s="640" t="s">
        <v>19</v>
      </c>
      <c r="T369" s="638"/>
    </row>
    <row r="370" spans="1:20" ht="26.4" x14ac:dyDescent="0.3">
      <c r="A370" s="820" t="s">
        <v>17</v>
      </c>
      <c r="B370" s="836" t="s">
        <v>1159</v>
      </c>
      <c r="C370" s="837" t="s">
        <v>1611</v>
      </c>
      <c r="D370" s="821" t="s">
        <v>1443</v>
      </c>
      <c r="E370" s="838" t="s">
        <v>1853</v>
      </c>
      <c r="F370" s="846" t="s">
        <v>1834</v>
      </c>
      <c r="G370" s="847" t="s">
        <v>1835</v>
      </c>
      <c r="H370" s="841" t="s">
        <v>1612</v>
      </c>
      <c r="I370" s="848" t="s">
        <v>31</v>
      </c>
      <c r="J370" s="849" t="s">
        <v>1614</v>
      </c>
      <c r="K370" s="824">
        <v>1</v>
      </c>
      <c r="L370" s="848" t="s">
        <v>27</v>
      </c>
      <c r="M370" s="843" t="s">
        <v>1241</v>
      </c>
      <c r="N370" s="844" t="s">
        <v>19</v>
      </c>
      <c r="O370" s="825"/>
      <c r="P370" s="845" t="s">
        <v>31</v>
      </c>
      <c r="Q370" s="845" t="s">
        <v>19</v>
      </c>
      <c r="R370" s="640" t="s">
        <v>19</v>
      </c>
      <c r="S370" s="640" t="s">
        <v>19</v>
      </c>
      <c r="T370" s="638"/>
    </row>
    <row r="371" spans="1:20" ht="26.4" x14ac:dyDescent="0.3">
      <c r="A371" s="820" t="s">
        <v>17</v>
      </c>
      <c r="B371" s="836" t="s">
        <v>1159</v>
      </c>
      <c r="C371" s="837" t="s">
        <v>1611</v>
      </c>
      <c r="D371" s="821" t="s">
        <v>1443</v>
      </c>
      <c r="E371" s="838" t="s">
        <v>1853</v>
      </c>
      <c r="F371" s="846" t="s">
        <v>1841</v>
      </c>
      <c r="G371" s="847" t="s">
        <v>1835</v>
      </c>
      <c r="H371" s="841" t="s">
        <v>1612</v>
      </c>
      <c r="I371" s="848" t="s">
        <v>31</v>
      </c>
      <c r="J371" s="849" t="s">
        <v>1614</v>
      </c>
      <c r="K371" s="824">
        <v>1</v>
      </c>
      <c r="L371" s="848" t="s">
        <v>27</v>
      </c>
      <c r="M371" s="843" t="s">
        <v>1241</v>
      </c>
      <c r="N371" s="844" t="s">
        <v>19</v>
      </c>
      <c r="O371" s="825"/>
      <c r="P371" s="845" t="s">
        <v>31</v>
      </c>
      <c r="Q371" s="845" t="s">
        <v>19</v>
      </c>
      <c r="R371" s="640" t="s">
        <v>19</v>
      </c>
      <c r="S371" s="640" t="s">
        <v>19</v>
      </c>
      <c r="T371" s="638"/>
    </row>
    <row r="372" spans="1:20" ht="26.4" x14ac:dyDescent="0.3">
      <c r="A372" s="820" t="s">
        <v>17</v>
      </c>
      <c r="B372" s="836" t="s">
        <v>1159</v>
      </c>
      <c r="C372" s="837" t="s">
        <v>1611</v>
      </c>
      <c r="D372" s="821" t="s">
        <v>1443</v>
      </c>
      <c r="E372" s="838" t="s">
        <v>1853</v>
      </c>
      <c r="F372" s="846" t="s">
        <v>1841</v>
      </c>
      <c r="G372" s="847" t="s">
        <v>1836</v>
      </c>
      <c r="H372" s="841" t="s">
        <v>1612</v>
      </c>
      <c r="I372" s="848" t="s">
        <v>31</v>
      </c>
      <c r="J372" s="849" t="s">
        <v>1614</v>
      </c>
      <c r="K372" s="824">
        <v>1</v>
      </c>
      <c r="L372" s="848" t="s">
        <v>27</v>
      </c>
      <c r="M372" s="843" t="s">
        <v>1241</v>
      </c>
      <c r="N372" s="844" t="s">
        <v>19</v>
      </c>
      <c r="O372" s="825"/>
      <c r="P372" s="845" t="s">
        <v>31</v>
      </c>
      <c r="Q372" s="845" t="s">
        <v>19</v>
      </c>
      <c r="R372" s="640" t="s">
        <v>19</v>
      </c>
      <c r="S372" s="640" t="s">
        <v>19</v>
      </c>
      <c r="T372" s="638"/>
    </row>
    <row r="373" spans="1:20" ht="26.4" x14ac:dyDescent="0.3">
      <c r="A373" s="820" t="s">
        <v>17</v>
      </c>
      <c r="B373" s="836" t="s">
        <v>1159</v>
      </c>
      <c r="C373" s="837" t="s">
        <v>1611</v>
      </c>
      <c r="D373" s="821" t="s">
        <v>1443</v>
      </c>
      <c r="E373" s="838" t="s">
        <v>1853</v>
      </c>
      <c r="F373" s="846" t="s">
        <v>1842</v>
      </c>
      <c r="G373" s="847" t="s">
        <v>1835</v>
      </c>
      <c r="H373" s="841" t="s">
        <v>1612</v>
      </c>
      <c r="I373" s="848" t="s">
        <v>31</v>
      </c>
      <c r="J373" s="849" t="s">
        <v>1614</v>
      </c>
      <c r="K373" s="824">
        <v>1</v>
      </c>
      <c r="L373" s="848" t="s">
        <v>27</v>
      </c>
      <c r="M373" s="843" t="s">
        <v>1241</v>
      </c>
      <c r="N373" s="844" t="s">
        <v>19</v>
      </c>
      <c r="O373" s="825"/>
      <c r="P373" s="845" t="s">
        <v>31</v>
      </c>
      <c r="Q373" s="845" t="s">
        <v>19</v>
      </c>
      <c r="R373" s="640" t="s">
        <v>19</v>
      </c>
      <c r="S373" s="640" t="s">
        <v>19</v>
      </c>
      <c r="T373" s="638"/>
    </row>
    <row r="374" spans="1:20" ht="26.4" x14ac:dyDescent="0.3">
      <c r="A374" s="820" t="s">
        <v>17</v>
      </c>
      <c r="B374" s="836" t="s">
        <v>1159</v>
      </c>
      <c r="C374" s="837" t="s">
        <v>1611</v>
      </c>
      <c r="D374" s="821" t="s">
        <v>1443</v>
      </c>
      <c r="E374" s="838" t="s">
        <v>1853</v>
      </c>
      <c r="F374" s="846" t="s">
        <v>1842</v>
      </c>
      <c r="G374" s="847" t="s">
        <v>1837</v>
      </c>
      <c r="H374" s="841" t="s">
        <v>1612</v>
      </c>
      <c r="I374" s="848" t="s">
        <v>31</v>
      </c>
      <c r="J374" s="849" t="s">
        <v>1614</v>
      </c>
      <c r="K374" s="824">
        <v>1</v>
      </c>
      <c r="L374" s="848" t="s">
        <v>27</v>
      </c>
      <c r="M374" s="843" t="s">
        <v>1241</v>
      </c>
      <c r="N374" s="844" t="s">
        <v>19</v>
      </c>
      <c r="O374" s="825"/>
      <c r="P374" s="845" t="s">
        <v>31</v>
      </c>
      <c r="Q374" s="845" t="s">
        <v>19</v>
      </c>
      <c r="R374" s="640" t="s">
        <v>19</v>
      </c>
      <c r="S374" s="640" t="s">
        <v>19</v>
      </c>
      <c r="T374" s="638"/>
    </row>
    <row r="375" spans="1:20" ht="26.4" x14ac:dyDescent="0.3">
      <c r="A375" s="820" t="s">
        <v>17</v>
      </c>
      <c r="B375" s="836" t="s">
        <v>1159</v>
      </c>
      <c r="C375" s="837" t="s">
        <v>1611</v>
      </c>
      <c r="D375" s="821" t="s">
        <v>1443</v>
      </c>
      <c r="E375" s="838" t="s">
        <v>1853</v>
      </c>
      <c r="F375" s="846" t="s">
        <v>1842</v>
      </c>
      <c r="G375" s="847" t="s">
        <v>1838</v>
      </c>
      <c r="H375" s="841" t="s">
        <v>1612</v>
      </c>
      <c r="I375" s="848" t="s">
        <v>31</v>
      </c>
      <c r="J375" s="849" t="s">
        <v>1614</v>
      </c>
      <c r="K375" s="824">
        <v>1</v>
      </c>
      <c r="L375" s="848" t="s">
        <v>27</v>
      </c>
      <c r="M375" s="843" t="s">
        <v>1241</v>
      </c>
      <c r="N375" s="844" t="s">
        <v>19</v>
      </c>
      <c r="O375" s="825"/>
      <c r="P375" s="845" t="s">
        <v>31</v>
      </c>
      <c r="Q375" s="845" t="s">
        <v>19</v>
      </c>
      <c r="R375" s="640" t="s">
        <v>19</v>
      </c>
      <c r="S375" s="640" t="s">
        <v>19</v>
      </c>
      <c r="T375" s="638"/>
    </row>
    <row r="376" spans="1:20" ht="26.4" x14ac:dyDescent="0.3">
      <c r="A376" s="820" t="s">
        <v>17</v>
      </c>
      <c r="B376" s="836" t="s">
        <v>1159</v>
      </c>
      <c r="C376" s="837" t="s">
        <v>1611</v>
      </c>
      <c r="D376" s="821" t="s">
        <v>1443</v>
      </c>
      <c r="E376" s="838" t="s">
        <v>1853</v>
      </c>
      <c r="F376" s="846" t="s">
        <v>1842</v>
      </c>
      <c r="G376" s="847" t="s">
        <v>1843</v>
      </c>
      <c r="H376" s="841" t="s">
        <v>1612</v>
      </c>
      <c r="I376" s="848" t="s">
        <v>31</v>
      </c>
      <c r="J376" s="849" t="s">
        <v>1614</v>
      </c>
      <c r="K376" s="824">
        <v>1</v>
      </c>
      <c r="L376" s="848" t="s">
        <v>27</v>
      </c>
      <c r="M376" s="843" t="s">
        <v>1241</v>
      </c>
      <c r="N376" s="844" t="s">
        <v>19</v>
      </c>
      <c r="O376" s="825"/>
      <c r="P376" s="845" t="s">
        <v>31</v>
      </c>
      <c r="Q376" s="845" t="s">
        <v>19</v>
      </c>
      <c r="R376" s="640" t="s">
        <v>19</v>
      </c>
      <c r="S376" s="640" t="s">
        <v>19</v>
      </c>
      <c r="T376" s="638"/>
    </row>
    <row r="377" spans="1:20" ht="26.4" x14ac:dyDescent="0.3">
      <c r="A377" s="820" t="s">
        <v>17</v>
      </c>
      <c r="B377" s="836" t="s">
        <v>1159</v>
      </c>
      <c r="C377" s="837" t="s">
        <v>1611</v>
      </c>
      <c r="D377" s="821" t="s">
        <v>1443</v>
      </c>
      <c r="E377" s="838" t="s">
        <v>1853</v>
      </c>
      <c r="F377" s="846" t="s">
        <v>1839</v>
      </c>
      <c r="G377" s="847" t="s">
        <v>1828</v>
      </c>
      <c r="H377" s="841" t="s">
        <v>1612</v>
      </c>
      <c r="I377" s="848" t="s">
        <v>510</v>
      </c>
      <c r="J377" s="849" t="s">
        <v>1614</v>
      </c>
      <c r="K377" s="824" t="s">
        <v>19</v>
      </c>
      <c r="L377" s="848" t="s">
        <v>31</v>
      </c>
      <c r="M377" s="843" t="s">
        <v>1241</v>
      </c>
      <c r="N377" s="844">
        <v>1</v>
      </c>
      <c r="O377" s="825"/>
      <c r="P377" s="845" t="s">
        <v>31</v>
      </c>
      <c r="Q377" s="845" t="s">
        <v>19</v>
      </c>
      <c r="R377" s="640" t="s">
        <v>19</v>
      </c>
      <c r="S377" s="640" t="s">
        <v>19</v>
      </c>
      <c r="T377" s="638"/>
    </row>
    <row r="378" spans="1:20" ht="26.4" x14ac:dyDescent="0.3">
      <c r="A378" s="820" t="s">
        <v>17</v>
      </c>
      <c r="B378" s="836" t="s">
        <v>1159</v>
      </c>
      <c r="C378" s="837" t="s">
        <v>1611</v>
      </c>
      <c r="D378" s="821" t="s">
        <v>1443</v>
      </c>
      <c r="E378" s="838" t="s">
        <v>1853</v>
      </c>
      <c r="F378" s="846" t="s">
        <v>1839</v>
      </c>
      <c r="G378" s="847" t="s">
        <v>1835</v>
      </c>
      <c r="H378" s="841" t="s">
        <v>1612</v>
      </c>
      <c r="I378" s="848" t="s">
        <v>31</v>
      </c>
      <c r="J378" s="849" t="s">
        <v>1614</v>
      </c>
      <c r="K378" s="824" t="s">
        <v>19</v>
      </c>
      <c r="L378" s="848" t="s">
        <v>27</v>
      </c>
      <c r="M378" s="843" t="s">
        <v>1241</v>
      </c>
      <c r="N378" s="844" t="s">
        <v>19</v>
      </c>
      <c r="O378" s="825"/>
      <c r="P378" s="845" t="s">
        <v>31</v>
      </c>
      <c r="Q378" s="845" t="s">
        <v>19</v>
      </c>
      <c r="R378" s="640" t="s">
        <v>19</v>
      </c>
      <c r="S378" s="640" t="s">
        <v>19</v>
      </c>
      <c r="T378" s="638"/>
    </row>
    <row r="379" spans="1:20" ht="26.4" x14ac:dyDescent="0.3">
      <c r="A379" s="820" t="s">
        <v>17</v>
      </c>
      <c r="B379" s="836" t="s">
        <v>1159</v>
      </c>
      <c r="C379" s="837" t="s">
        <v>1611</v>
      </c>
      <c r="D379" s="821" t="s">
        <v>1443</v>
      </c>
      <c r="E379" s="838" t="s">
        <v>1853</v>
      </c>
      <c r="F379" s="846" t="s">
        <v>1839</v>
      </c>
      <c r="G379" s="847" t="s">
        <v>1836</v>
      </c>
      <c r="H379" s="841" t="s">
        <v>1612</v>
      </c>
      <c r="I379" s="848" t="s">
        <v>31</v>
      </c>
      <c r="J379" s="849" t="s">
        <v>1614</v>
      </c>
      <c r="K379" s="824" t="s">
        <v>19</v>
      </c>
      <c r="L379" s="848" t="s">
        <v>27</v>
      </c>
      <c r="M379" s="843" t="s">
        <v>1241</v>
      </c>
      <c r="N379" s="844" t="s">
        <v>19</v>
      </c>
      <c r="O379" s="825"/>
      <c r="P379" s="845" t="s">
        <v>31</v>
      </c>
      <c r="Q379" s="845" t="s">
        <v>19</v>
      </c>
      <c r="R379" s="640" t="s">
        <v>19</v>
      </c>
      <c r="S379" s="640" t="s">
        <v>19</v>
      </c>
      <c r="T379" s="638"/>
    </row>
    <row r="380" spans="1:20" ht="26.4" x14ac:dyDescent="0.3">
      <c r="A380" s="820" t="s">
        <v>17</v>
      </c>
      <c r="B380" s="836" t="s">
        <v>1159</v>
      </c>
      <c r="C380" s="837" t="s">
        <v>1611</v>
      </c>
      <c r="D380" s="821" t="s">
        <v>1443</v>
      </c>
      <c r="E380" s="838" t="s">
        <v>1853</v>
      </c>
      <c r="F380" s="846" t="s">
        <v>1839</v>
      </c>
      <c r="G380" s="847" t="s">
        <v>1837</v>
      </c>
      <c r="H380" s="841" t="s">
        <v>1612</v>
      </c>
      <c r="I380" s="848" t="s">
        <v>31</v>
      </c>
      <c r="J380" s="849" t="s">
        <v>1614</v>
      </c>
      <c r="K380" s="824" t="s">
        <v>19</v>
      </c>
      <c r="L380" s="848" t="s">
        <v>27</v>
      </c>
      <c r="M380" s="843" t="s">
        <v>1241</v>
      </c>
      <c r="N380" s="844" t="s">
        <v>19</v>
      </c>
      <c r="O380" s="825"/>
      <c r="P380" s="845" t="s">
        <v>31</v>
      </c>
      <c r="Q380" s="845" t="s">
        <v>19</v>
      </c>
      <c r="R380" s="640" t="s">
        <v>19</v>
      </c>
      <c r="S380" s="640" t="s">
        <v>19</v>
      </c>
      <c r="T380" s="638"/>
    </row>
    <row r="381" spans="1:20" ht="26.4" x14ac:dyDescent="0.3">
      <c r="A381" s="820" t="s">
        <v>17</v>
      </c>
      <c r="B381" s="836" t="s">
        <v>1159</v>
      </c>
      <c r="C381" s="837" t="s">
        <v>1611</v>
      </c>
      <c r="D381" s="821" t="s">
        <v>1443</v>
      </c>
      <c r="E381" s="838" t="s">
        <v>1853</v>
      </c>
      <c r="F381" s="846" t="s">
        <v>1839</v>
      </c>
      <c r="G381" s="847" t="s">
        <v>1838</v>
      </c>
      <c r="H381" s="841" t="s">
        <v>1612</v>
      </c>
      <c r="I381" s="848" t="s">
        <v>31</v>
      </c>
      <c r="J381" s="849" t="s">
        <v>1614</v>
      </c>
      <c r="K381" s="824" t="s">
        <v>19</v>
      </c>
      <c r="L381" s="848" t="s">
        <v>27</v>
      </c>
      <c r="M381" s="843" t="s">
        <v>1241</v>
      </c>
      <c r="N381" s="844" t="s">
        <v>19</v>
      </c>
      <c r="O381" s="825"/>
      <c r="P381" s="845" t="s">
        <v>31</v>
      </c>
      <c r="Q381" s="845" t="s">
        <v>19</v>
      </c>
      <c r="R381" s="640" t="s">
        <v>19</v>
      </c>
      <c r="S381" s="640" t="s">
        <v>19</v>
      </c>
      <c r="T381" s="638"/>
    </row>
    <row r="382" spans="1:20" ht="26.4" x14ac:dyDescent="0.3">
      <c r="A382" s="820" t="s">
        <v>17</v>
      </c>
      <c r="B382" s="836" t="s">
        <v>1159</v>
      </c>
      <c r="C382" s="837" t="s">
        <v>1611</v>
      </c>
      <c r="D382" s="821" t="s">
        <v>1443</v>
      </c>
      <c r="E382" s="838" t="s">
        <v>1854</v>
      </c>
      <c r="F382" s="839" t="s">
        <v>1827</v>
      </c>
      <c r="G382" s="840" t="s">
        <v>1828</v>
      </c>
      <c r="H382" s="841" t="s">
        <v>1612</v>
      </c>
      <c r="I382" s="842" t="s">
        <v>510</v>
      </c>
      <c r="J382" s="841" t="s">
        <v>1614</v>
      </c>
      <c r="K382" s="822">
        <v>0.11</v>
      </c>
      <c r="L382" s="842" t="s">
        <v>31</v>
      </c>
      <c r="M382" s="843" t="s">
        <v>1241</v>
      </c>
      <c r="N382" s="844">
        <v>1</v>
      </c>
      <c r="O382" s="823"/>
      <c r="P382" s="845" t="s">
        <v>31</v>
      </c>
      <c r="Q382" s="845" t="s">
        <v>19</v>
      </c>
      <c r="R382" s="639" t="s">
        <v>19</v>
      </c>
      <c r="S382" s="639" t="s">
        <v>19</v>
      </c>
      <c r="T382" s="638"/>
    </row>
    <row r="383" spans="1:20" ht="26.4" x14ac:dyDescent="0.3">
      <c r="A383" s="820" t="s">
        <v>17</v>
      </c>
      <c r="B383" s="836" t="s">
        <v>1159</v>
      </c>
      <c r="C383" s="837" t="s">
        <v>1611</v>
      </c>
      <c r="D383" s="821" t="s">
        <v>1443</v>
      </c>
      <c r="E383" s="838" t="s">
        <v>1854</v>
      </c>
      <c r="F383" s="846" t="s">
        <v>1830</v>
      </c>
      <c r="G383" s="847" t="s">
        <v>1828</v>
      </c>
      <c r="H383" s="841" t="s">
        <v>1612</v>
      </c>
      <c r="I383" s="848" t="s">
        <v>510</v>
      </c>
      <c r="J383" s="849" t="s">
        <v>1614</v>
      </c>
      <c r="K383" s="824">
        <v>0.11</v>
      </c>
      <c r="L383" s="848" t="s">
        <v>31</v>
      </c>
      <c r="M383" s="843" t="s">
        <v>1241</v>
      </c>
      <c r="N383" s="844">
        <v>1</v>
      </c>
      <c r="O383" s="825"/>
      <c r="P383" s="845" t="s">
        <v>31</v>
      </c>
      <c r="Q383" s="845" t="s">
        <v>19</v>
      </c>
      <c r="R383" s="639" t="s">
        <v>19</v>
      </c>
      <c r="S383" s="639" t="s">
        <v>19</v>
      </c>
      <c r="T383" s="638"/>
    </row>
    <row r="384" spans="1:20" ht="26.4" x14ac:dyDescent="0.3">
      <c r="A384" s="820" t="s">
        <v>17</v>
      </c>
      <c r="B384" s="836" t="s">
        <v>1159</v>
      </c>
      <c r="C384" s="837" t="s">
        <v>1611</v>
      </c>
      <c r="D384" s="821" t="s">
        <v>1443</v>
      </c>
      <c r="E384" s="838" t="s">
        <v>1854</v>
      </c>
      <c r="F384" s="846" t="s">
        <v>1831</v>
      </c>
      <c r="G384" s="847" t="s">
        <v>1828</v>
      </c>
      <c r="H384" s="841" t="s">
        <v>1612</v>
      </c>
      <c r="I384" s="848" t="s">
        <v>510</v>
      </c>
      <c r="J384" s="849" t="s">
        <v>1614</v>
      </c>
      <c r="K384" s="824">
        <v>0.11</v>
      </c>
      <c r="L384" s="848" t="s">
        <v>31</v>
      </c>
      <c r="M384" s="843" t="s">
        <v>1241</v>
      </c>
      <c r="N384" s="844">
        <v>1</v>
      </c>
      <c r="O384" s="825"/>
      <c r="P384" s="845" t="s">
        <v>31</v>
      </c>
      <c r="Q384" s="845" t="s">
        <v>19</v>
      </c>
      <c r="R384" s="639" t="s">
        <v>19</v>
      </c>
      <c r="S384" s="639" t="s">
        <v>19</v>
      </c>
      <c r="T384" s="638"/>
    </row>
    <row r="385" spans="1:20" ht="26.4" x14ac:dyDescent="0.3">
      <c r="A385" s="820" t="s">
        <v>17</v>
      </c>
      <c r="B385" s="836" t="s">
        <v>1159</v>
      </c>
      <c r="C385" s="837" t="s">
        <v>1611</v>
      </c>
      <c r="D385" s="821" t="s">
        <v>1443</v>
      </c>
      <c r="E385" s="838" t="s">
        <v>1854</v>
      </c>
      <c r="F385" s="846" t="s">
        <v>1832</v>
      </c>
      <c r="G385" s="847" t="s">
        <v>1828</v>
      </c>
      <c r="H385" s="841" t="s">
        <v>1612</v>
      </c>
      <c r="I385" s="848" t="s">
        <v>510</v>
      </c>
      <c r="J385" s="849" t="s">
        <v>1614</v>
      </c>
      <c r="K385" s="824">
        <v>0.11</v>
      </c>
      <c r="L385" s="848" t="s">
        <v>31</v>
      </c>
      <c r="M385" s="843" t="s">
        <v>1241</v>
      </c>
      <c r="N385" s="844">
        <v>1</v>
      </c>
      <c r="O385" s="825"/>
      <c r="P385" s="845" t="s">
        <v>31</v>
      </c>
      <c r="Q385" s="845" t="s">
        <v>19</v>
      </c>
      <c r="R385" s="639" t="s">
        <v>19</v>
      </c>
      <c r="S385" s="639" t="s">
        <v>19</v>
      </c>
      <c r="T385" s="638"/>
    </row>
    <row r="386" spans="1:20" ht="26.4" x14ac:dyDescent="0.3">
      <c r="A386" s="820" t="s">
        <v>17</v>
      </c>
      <c r="B386" s="836" t="s">
        <v>1159</v>
      </c>
      <c r="C386" s="837" t="s">
        <v>1611</v>
      </c>
      <c r="D386" s="821" t="s">
        <v>1443</v>
      </c>
      <c r="E386" s="838" t="s">
        <v>1854</v>
      </c>
      <c r="F386" s="846" t="s">
        <v>1833</v>
      </c>
      <c r="G386" s="847" t="s">
        <v>1828</v>
      </c>
      <c r="H386" s="841" t="s">
        <v>1612</v>
      </c>
      <c r="I386" s="848" t="s">
        <v>510</v>
      </c>
      <c r="J386" s="849" t="s">
        <v>1614</v>
      </c>
      <c r="K386" s="824">
        <v>0.11</v>
      </c>
      <c r="L386" s="848" t="s">
        <v>31</v>
      </c>
      <c r="M386" s="843" t="s">
        <v>1241</v>
      </c>
      <c r="N386" s="844">
        <v>1</v>
      </c>
      <c r="O386" s="825"/>
      <c r="P386" s="845" t="s">
        <v>510</v>
      </c>
      <c r="Q386" s="845" t="s">
        <v>19</v>
      </c>
      <c r="R386" s="639">
        <v>1</v>
      </c>
      <c r="S386" s="639">
        <v>1</v>
      </c>
      <c r="T386" s="638"/>
    </row>
    <row r="387" spans="1:20" ht="26.4" x14ac:dyDescent="0.3">
      <c r="A387" s="820" t="s">
        <v>17</v>
      </c>
      <c r="B387" s="836" t="s">
        <v>1159</v>
      </c>
      <c r="C387" s="837" t="s">
        <v>1611</v>
      </c>
      <c r="D387" s="821" t="s">
        <v>1443</v>
      </c>
      <c r="E387" s="838" t="s">
        <v>1854</v>
      </c>
      <c r="F387" s="846" t="s">
        <v>1834</v>
      </c>
      <c r="G387" s="847" t="s">
        <v>1828</v>
      </c>
      <c r="H387" s="841" t="s">
        <v>1612</v>
      </c>
      <c r="I387" s="848" t="s">
        <v>510</v>
      </c>
      <c r="J387" s="849" t="s">
        <v>1614</v>
      </c>
      <c r="K387" s="824">
        <v>0.11</v>
      </c>
      <c r="L387" s="848" t="s">
        <v>31</v>
      </c>
      <c r="M387" s="843" t="s">
        <v>1241</v>
      </c>
      <c r="N387" s="844">
        <v>1</v>
      </c>
      <c r="O387" s="825"/>
      <c r="P387" s="845" t="s">
        <v>510</v>
      </c>
      <c r="Q387" s="845" t="s">
        <v>19</v>
      </c>
      <c r="R387" s="639">
        <v>1</v>
      </c>
      <c r="S387" s="639">
        <v>1</v>
      </c>
      <c r="T387" s="638"/>
    </row>
    <row r="388" spans="1:20" ht="26.4" x14ac:dyDescent="0.3">
      <c r="A388" s="820" t="s">
        <v>17</v>
      </c>
      <c r="B388" s="836" t="s">
        <v>1159</v>
      </c>
      <c r="C388" s="837" t="s">
        <v>1611</v>
      </c>
      <c r="D388" s="821" t="s">
        <v>1443</v>
      </c>
      <c r="E388" s="838" t="s">
        <v>1854</v>
      </c>
      <c r="F388" s="846" t="s">
        <v>1827</v>
      </c>
      <c r="G388" s="847" t="s">
        <v>1835</v>
      </c>
      <c r="H388" s="841" t="s">
        <v>1612</v>
      </c>
      <c r="I388" s="848" t="s">
        <v>31</v>
      </c>
      <c r="J388" s="849" t="s">
        <v>1614</v>
      </c>
      <c r="K388" s="824">
        <v>1</v>
      </c>
      <c r="L388" s="848" t="s">
        <v>27</v>
      </c>
      <c r="M388" s="843" t="s">
        <v>1241</v>
      </c>
      <c r="N388" s="844" t="s">
        <v>19</v>
      </c>
      <c r="O388" s="825"/>
      <c r="P388" s="845" t="s">
        <v>510</v>
      </c>
      <c r="Q388" s="845" t="s">
        <v>19</v>
      </c>
      <c r="R388" s="639">
        <v>1</v>
      </c>
      <c r="S388" s="639">
        <v>1</v>
      </c>
      <c r="T388" s="638"/>
    </row>
    <row r="389" spans="1:20" ht="26.4" x14ac:dyDescent="0.3">
      <c r="A389" s="820" t="s">
        <v>17</v>
      </c>
      <c r="B389" s="836" t="s">
        <v>1159</v>
      </c>
      <c r="C389" s="837" t="s">
        <v>1611</v>
      </c>
      <c r="D389" s="821" t="s">
        <v>1443</v>
      </c>
      <c r="E389" s="838" t="s">
        <v>1854</v>
      </c>
      <c r="F389" s="846" t="s">
        <v>1827</v>
      </c>
      <c r="G389" s="847" t="s">
        <v>1836</v>
      </c>
      <c r="H389" s="841" t="s">
        <v>1612</v>
      </c>
      <c r="I389" s="848" t="s">
        <v>31</v>
      </c>
      <c r="J389" s="849" t="s">
        <v>1614</v>
      </c>
      <c r="K389" s="824">
        <v>1</v>
      </c>
      <c r="L389" s="848" t="s">
        <v>27</v>
      </c>
      <c r="M389" s="843" t="s">
        <v>1241</v>
      </c>
      <c r="N389" s="844" t="s">
        <v>19</v>
      </c>
      <c r="O389" s="825"/>
      <c r="P389" s="845" t="s">
        <v>510</v>
      </c>
      <c r="Q389" s="845" t="s">
        <v>19</v>
      </c>
      <c r="R389" s="639">
        <v>1</v>
      </c>
      <c r="S389" s="639">
        <v>1</v>
      </c>
      <c r="T389" s="638"/>
    </row>
    <row r="390" spans="1:20" ht="26.4" x14ac:dyDescent="0.3">
      <c r="A390" s="820" t="s">
        <v>17</v>
      </c>
      <c r="B390" s="836" t="s">
        <v>1159</v>
      </c>
      <c r="C390" s="837" t="s">
        <v>1611</v>
      </c>
      <c r="D390" s="821" t="s">
        <v>1443</v>
      </c>
      <c r="E390" s="838" t="s">
        <v>1854</v>
      </c>
      <c r="F390" s="846" t="s">
        <v>1830</v>
      </c>
      <c r="G390" s="847" t="s">
        <v>1835</v>
      </c>
      <c r="H390" s="841" t="s">
        <v>1612</v>
      </c>
      <c r="I390" s="848" t="s">
        <v>31</v>
      </c>
      <c r="J390" s="849" t="s">
        <v>1614</v>
      </c>
      <c r="K390" s="824">
        <v>1</v>
      </c>
      <c r="L390" s="848" t="s">
        <v>27</v>
      </c>
      <c r="M390" s="843" t="s">
        <v>1241</v>
      </c>
      <c r="N390" s="844" t="s">
        <v>19</v>
      </c>
      <c r="O390" s="825"/>
      <c r="P390" s="845" t="s">
        <v>31</v>
      </c>
      <c r="Q390" s="845" t="s">
        <v>19</v>
      </c>
      <c r="R390" s="640" t="s">
        <v>19</v>
      </c>
      <c r="S390" s="640" t="s">
        <v>19</v>
      </c>
      <c r="T390" s="638"/>
    </row>
    <row r="391" spans="1:20" ht="26.4" x14ac:dyDescent="0.3">
      <c r="A391" s="820" t="s">
        <v>17</v>
      </c>
      <c r="B391" s="836" t="s">
        <v>1159</v>
      </c>
      <c r="C391" s="837" t="s">
        <v>1611</v>
      </c>
      <c r="D391" s="821" t="s">
        <v>1443</v>
      </c>
      <c r="E391" s="838" t="s">
        <v>1854</v>
      </c>
      <c r="F391" s="846" t="s">
        <v>1830</v>
      </c>
      <c r="G391" s="847" t="s">
        <v>1836</v>
      </c>
      <c r="H391" s="841" t="s">
        <v>1612</v>
      </c>
      <c r="I391" s="848" t="s">
        <v>31</v>
      </c>
      <c r="J391" s="849" t="s">
        <v>1614</v>
      </c>
      <c r="K391" s="824">
        <v>1</v>
      </c>
      <c r="L391" s="848" t="s">
        <v>27</v>
      </c>
      <c r="M391" s="843" t="s">
        <v>1241</v>
      </c>
      <c r="N391" s="844" t="s">
        <v>19</v>
      </c>
      <c r="O391" s="825"/>
      <c r="P391" s="845" t="s">
        <v>31</v>
      </c>
      <c r="Q391" s="845" t="s">
        <v>19</v>
      </c>
      <c r="R391" s="640" t="s">
        <v>19</v>
      </c>
      <c r="S391" s="640" t="s">
        <v>19</v>
      </c>
      <c r="T391" s="638"/>
    </row>
    <row r="392" spans="1:20" ht="26.4" x14ac:dyDescent="0.3">
      <c r="A392" s="820" t="s">
        <v>17</v>
      </c>
      <c r="B392" s="836" t="s">
        <v>1159</v>
      </c>
      <c r="C392" s="837" t="s">
        <v>1611</v>
      </c>
      <c r="D392" s="821" t="s">
        <v>1443</v>
      </c>
      <c r="E392" s="838" t="s">
        <v>1854</v>
      </c>
      <c r="F392" s="846" t="s">
        <v>1830</v>
      </c>
      <c r="G392" s="847" t="s">
        <v>1837</v>
      </c>
      <c r="H392" s="841" t="s">
        <v>1612</v>
      </c>
      <c r="I392" s="848" t="s">
        <v>31</v>
      </c>
      <c r="J392" s="849" t="s">
        <v>1614</v>
      </c>
      <c r="K392" s="824">
        <v>1</v>
      </c>
      <c r="L392" s="848" t="s">
        <v>27</v>
      </c>
      <c r="M392" s="843" t="s">
        <v>1241</v>
      </c>
      <c r="N392" s="844" t="s">
        <v>19</v>
      </c>
      <c r="O392" s="825"/>
      <c r="P392" s="845" t="s">
        <v>31</v>
      </c>
      <c r="Q392" s="845" t="s">
        <v>19</v>
      </c>
      <c r="R392" s="640" t="s">
        <v>19</v>
      </c>
      <c r="S392" s="640" t="s">
        <v>19</v>
      </c>
      <c r="T392" s="638"/>
    </row>
    <row r="393" spans="1:20" ht="26.4" x14ac:dyDescent="0.3">
      <c r="A393" s="820" t="s">
        <v>17</v>
      </c>
      <c r="B393" s="836" t="s">
        <v>1159</v>
      </c>
      <c r="C393" s="837" t="s">
        <v>1611</v>
      </c>
      <c r="D393" s="821" t="s">
        <v>1443</v>
      </c>
      <c r="E393" s="838" t="s">
        <v>1854</v>
      </c>
      <c r="F393" s="846" t="s">
        <v>1830</v>
      </c>
      <c r="G393" s="847" t="s">
        <v>1838</v>
      </c>
      <c r="H393" s="841" t="s">
        <v>1612</v>
      </c>
      <c r="I393" s="848" t="s">
        <v>31</v>
      </c>
      <c r="J393" s="849" t="s">
        <v>1614</v>
      </c>
      <c r="K393" s="824">
        <v>1</v>
      </c>
      <c r="L393" s="848" t="s">
        <v>27</v>
      </c>
      <c r="M393" s="843" t="s">
        <v>1241</v>
      </c>
      <c r="N393" s="844" t="s">
        <v>19</v>
      </c>
      <c r="O393" s="825"/>
      <c r="P393" s="845" t="s">
        <v>31</v>
      </c>
      <c r="Q393" s="845" t="s">
        <v>19</v>
      </c>
      <c r="R393" s="640" t="s">
        <v>19</v>
      </c>
      <c r="S393" s="640" t="s">
        <v>19</v>
      </c>
      <c r="T393" s="638"/>
    </row>
    <row r="394" spans="1:20" ht="26.4" x14ac:dyDescent="0.3">
      <c r="A394" s="820" t="s">
        <v>17</v>
      </c>
      <c r="B394" s="836" t="s">
        <v>1159</v>
      </c>
      <c r="C394" s="837" t="s">
        <v>1611</v>
      </c>
      <c r="D394" s="821" t="s">
        <v>1443</v>
      </c>
      <c r="E394" s="838" t="s">
        <v>1854</v>
      </c>
      <c r="F394" s="846" t="s">
        <v>1831</v>
      </c>
      <c r="G394" s="847" t="s">
        <v>1835</v>
      </c>
      <c r="H394" s="841" t="s">
        <v>1612</v>
      </c>
      <c r="I394" s="848" t="s">
        <v>31</v>
      </c>
      <c r="J394" s="849" t="s">
        <v>1614</v>
      </c>
      <c r="K394" s="824">
        <v>1</v>
      </c>
      <c r="L394" s="848" t="s">
        <v>27</v>
      </c>
      <c r="M394" s="843" t="s">
        <v>1241</v>
      </c>
      <c r="N394" s="844" t="s">
        <v>19</v>
      </c>
      <c r="O394" s="825"/>
      <c r="P394" s="845" t="s">
        <v>31</v>
      </c>
      <c r="Q394" s="845" t="s">
        <v>19</v>
      </c>
      <c r="R394" s="640" t="s">
        <v>19</v>
      </c>
      <c r="S394" s="640" t="s">
        <v>19</v>
      </c>
      <c r="T394" s="638"/>
    </row>
    <row r="395" spans="1:20" ht="26.4" x14ac:dyDescent="0.3">
      <c r="A395" s="820" t="s">
        <v>17</v>
      </c>
      <c r="B395" s="836" t="s">
        <v>1159</v>
      </c>
      <c r="C395" s="837" t="s">
        <v>1611</v>
      </c>
      <c r="D395" s="821" t="s">
        <v>1443</v>
      </c>
      <c r="E395" s="838" t="s">
        <v>1854</v>
      </c>
      <c r="F395" s="846" t="s">
        <v>1831</v>
      </c>
      <c r="G395" s="847" t="s">
        <v>1836</v>
      </c>
      <c r="H395" s="841" t="s">
        <v>1612</v>
      </c>
      <c r="I395" s="848" t="s">
        <v>31</v>
      </c>
      <c r="J395" s="849" t="s">
        <v>1614</v>
      </c>
      <c r="K395" s="824">
        <v>1</v>
      </c>
      <c r="L395" s="848" t="s">
        <v>27</v>
      </c>
      <c r="M395" s="843" t="s">
        <v>1241</v>
      </c>
      <c r="N395" s="844" t="s">
        <v>19</v>
      </c>
      <c r="O395" s="825"/>
      <c r="P395" s="845" t="s">
        <v>31</v>
      </c>
      <c r="Q395" s="845" t="s">
        <v>19</v>
      </c>
      <c r="R395" s="640" t="s">
        <v>19</v>
      </c>
      <c r="S395" s="640" t="s">
        <v>19</v>
      </c>
      <c r="T395" s="638"/>
    </row>
    <row r="396" spans="1:20" ht="26.4" x14ac:dyDescent="0.3">
      <c r="A396" s="820" t="s">
        <v>17</v>
      </c>
      <c r="B396" s="836" t="s">
        <v>1159</v>
      </c>
      <c r="C396" s="837" t="s">
        <v>1611</v>
      </c>
      <c r="D396" s="821" t="s">
        <v>1443</v>
      </c>
      <c r="E396" s="838" t="s">
        <v>1854</v>
      </c>
      <c r="F396" s="846" t="s">
        <v>1832</v>
      </c>
      <c r="G396" s="847" t="s">
        <v>1835</v>
      </c>
      <c r="H396" s="841" t="s">
        <v>1612</v>
      </c>
      <c r="I396" s="848" t="s">
        <v>31</v>
      </c>
      <c r="J396" s="849" t="s">
        <v>1614</v>
      </c>
      <c r="K396" s="824">
        <v>1</v>
      </c>
      <c r="L396" s="848" t="s">
        <v>27</v>
      </c>
      <c r="M396" s="843" t="s">
        <v>1241</v>
      </c>
      <c r="N396" s="844" t="s">
        <v>19</v>
      </c>
      <c r="O396" s="825"/>
      <c r="P396" s="845" t="s">
        <v>31</v>
      </c>
      <c r="Q396" s="845" t="s">
        <v>19</v>
      </c>
      <c r="R396" s="640" t="s">
        <v>19</v>
      </c>
      <c r="S396" s="640" t="s">
        <v>19</v>
      </c>
      <c r="T396" s="638"/>
    </row>
    <row r="397" spans="1:20" ht="26.4" x14ac:dyDescent="0.3">
      <c r="A397" s="820" t="s">
        <v>17</v>
      </c>
      <c r="B397" s="836" t="s">
        <v>1159</v>
      </c>
      <c r="C397" s="837" t="s">
        <v>1611</v>
      </c>
      <c r="D397" s="821" t="s">
        <v>1443</v>
      </c>
      <c r="E397" s="838" t="s">
        <v>1854</v>
      </c>
      <c r="F397" s="846" t="s">
        <v>1832</v>
      </c>
      <c r="G397" s="847" t="s">
        <v>1836</v>
      </c>
      <c r="H397" s="841" t="s">
        <v>1612</v>
      </c>
      <c r="I397" s="848" t="s">
        <v>31</v>
      </c>
      <c r="J397" s="849" t="s">
        <v>1614</v>
      </c>
      <c r="K397" s="824">
        <v>1</v>
      </c>
      <c r="L397" s="848" t="s">
        <v>27</v>
      </c>
      <c r="M397" s="843" t="s">
        <v>1241</v>
      </c>
      <c r="N397" s="844" t="s">
        <v>19</v>
      </c>
      <c r="O397" s="825"/>
      <c r="P397" s="845" t="s">
        <v>31</v>
      </c>
      <c r="Q397" s="845" t="s">
        <v>19</v>
      </c>
      <c r="R397" s="640" t="s">
        <v>19</v>
      </c>
      <c r="S397" s="640" t="s">
        <v>19</v>
      </c>
      <c r="T397" s="638"/>
    </row>
    <row r="398" spans="1:20" ht="26.4" x14ac:dyDescent="0.3">
      <c r="A398" s="820" t="s">
        <v>17</v>
      </c>
      <c r="B398" s="836" t="s">
        <v>1159</v>
      </c>
      <c r="C398" s="837" t="s">
        <v>1611</v>
      </c>
      <c r="D398" s="821" t="s">
        <v>1443</v>
      </c>
      <c r="E398" s="838" t="s">
        <v>1854</v>
      </c>
      <c r="F398" s="846" t="s">
        <v>1840</v>
      </c>
      <c r="G398" s="847" t="s">
        <v>1835</v>
      </c>
      <c r="H398" s="841" t="s">
        <v>1612</v>
      </c>
      <c r="I398" s="848" t="s">
        <v>31</v>
      </c>
      <c r="J398" s="849" t="s">
        <v>1614</v>
      </c>
      <c r="K398" s="824">
        <v>1</v>
      </c>
      <c r="L398" s="848" t="s">
        <v>27</v>
      </c>
      <c r="M398" s="843" t="s">
        <v>1241</v>
      </c>
      <c r="N398" s="844" t="s">
        <v>19</v>
      </c>
      <c r="O398" s="825"/>
      <c r="P398" s="845" t="s">
        <v>31</v>
      </c>
      <c r="Q398" s="845" t="s">
        <v>19</v>
      </c>
      <c r="R398" s="640" t="s">
        <v>19</v>
      </c>
      <c r="S398" s="640" t="s">
        <v>19</v>
      </c>
      <c r="T398" s="638"/>
    </row>
    <row r="399" spans="1:20" ht="26.4" x14ac:dyDescent="0.3">
      <c r="A399" s="820" t="s">
        <v>17</v>
      </c>
      <c r="B399" s="836" t="s">
        <v>1159</v>
      </c>
      <c r="C399" s="837" t="s">
        <v>1611</v>
      </c>
      <c r="D399" s="821" t="s">
        <v>1443</v>
      </c>
      <c r="E399" s="838" t="s">
        <v>1854</v>
      </c>
      <c r="F399" s="846" t="s">
        <v>1834</v>
      </c>
      <c r="G399" s="847" t="s">
        <v>1835</v>
      </c>
      <c r="H399" s="841" t="s">
        <v>1612</v>
      </c>
      <c r="I399" s="848" t="s">
        <v>31</v>
      </c>
      <c r="J399" s="849" t="s">
        <v>1614</v>
      </c>
      <c r="K399" s="824">
        <v>1</v>
      </c>
      <c r="L399" s="848" t="s">
        <v>27</v>
      </c>
      <c r="M399" s="843" t="s">
        <v>1241</v>
      </c>
      <c r="N399" s="844" t="s">
        <v>19</v>
      </c>
      <c r="O399" s="825"/>
      <c r="P399" s="845" t="s">
        <v>31</v>
      </c>
      <c r="Q399" s="845" t="s">
        <v>19</v>
      </c>
      <c r="R399" s="640" t="s">
        <v>19</v>
      </c>
      <c r="S399" s="640" t="s">
        <v>19</v>
      </c>
      <c r="T399" s="638"/>
    </row>
    <row r="400" spans="1:20" ht="26.4" x14ac:dyDescent="0.3">
      <c r="A400" s="820" t="s">
        <v>17</v>
      </c>
      <c r="B400" s="836" t="s">
        <v>1159</v>
      </c>
      <c r="C400" s="837" t="s">
        <v>1611</v>
      </c>
      <c r="D400" s="821" t="s">
        <v>1443</v>
      </c>
      <c r="E400" s="838" t="s">
        <v>1854</v>
      </c>
      <c r="F400" s="846" t="s">
        <v>1841</v>
      </c>
      <c r="G400" s="847" t="s">
        <v>1835</v>
      </c>
      <c r="H400" s="841" t="s">
        <v>1612</v>
      </c>
      <c r="I400" s="848" t="s">
        <v>31</v>
      </c>
      <c r="J400" s="849" t="s">
        <v>1614</v>
      </c>
      <c r="K400" s="824">
        <v>1</v>
      </c>
      <c r="L400" s="848" t="s">
        <v>27</v>
      </c>
      <c r="M400" s="843" t="s">
        <v>1241</v>
      </c>
      <c r="N400" s="844" t="s">
        <v>19</v>
      </c>
      <c r="O400" s="825"/>
      <c r="P400" s="845" t="s">
        <v>31</v>
      </c>
      <c r="Q400" s="845" t="s">
        <v>19</v>
      </c>
      <c r="R400" s="640" t="s">
        <v>19</v>
      </c>
      <c r="S400" s="640" t="s">
        <v>19</v>
      </c>
      <c r="T400" s="638"/>
    </row>
    <row r="401" spans="1:20" ht="26.4" x14ac:dyDescent="0.3">
      <c r="A401" s="820" t="s">
        <v>17</v>
      </c>
      <c r="B401" s="836" t="s">
        <v>1159</v>
      </c>
      <c r="C401" s="837" t="s">
        <v>1611</v>
      </c>
      <c r="D401" s="821" t="s">
        <v>1443</v>
      </c>
      <c r="E401" s="838" t="s">
        <v>1854</v>
      </c>
      <c r="F401" s="846" t="s">
        <v>1841</v>
      </c>
      <c r="G401" s="847" t="s">
        <v>1836</v>
      </c>
      <c r="H401" s="841" t="s">
        <v>1612</v>
      </c>
      <c r="I401" s="848" t="s">
        <v>31</v>
      </c>
      <c r="J401" s="849" t="s">
        <v>1614</v>
      </c>
      <c r="K401" s="824">
        <v>1</v>
      </c>
      <c r="L401" s="848" t="s">
        <v>27</v>
      </c>
      <c r="M401" s="843" t="s">
        <v>1241</v>
      </c>
      <c r="N401" s="844" t="s">
        <v>19</v>
      </c>
      <c r="O401" s="825"/>
      <c r="P401" s="845" t="s">
        <v>31</v>
      </c>
      <c r="Q401" s="845" t="s">
        <v>19</v>
      </c>
      <c r="R401" s="640" t="s">
        <v>19</v>
      </c>
      <c r="S401" s="640" t="s">
        <v>19</v>
      </c>
      <c r="T401" s="638"/>
    </row>
    <row r="402" spans="1:20" ht="26.4" x14ac:dyDescent="0.3">
      <c r="A402" s="820" t="s">
        <v>17</v>
      </c>
      <c r="B402" s="836" t="s">
        <v>1159</v>
      </c>
      <c r="C402" s="837" t="s">
        <v>1611</v>
      </c>
      <c r="D402" s="821" t="s">
        <v>1443</v>
      </c>
      <c r="E402" s="838" t="s">
        <v>1854</v>
      </c>
      <c r="F402" s="846" t="s">
        <v>1842</v>
      </c>
      <c r="G402" s="847" t="s">
        <v>1835</v>
      </c>
      <c r="H402" s="841" t="s">
        <v>1612</v>
      </c>
      <c r="I402" s="848" t="s">
        <v>31</v>
      </c>
      <c r="J402" s="849" t="s">
        <v>1614</v>
      </c>
      <c r="K402" s="824">
        <v>1</v>
      </c>
      <c r="L402" s="848" t="s">
        <v>27</v>
      </c>
      <c r="M402" s="843" t="s">
        <v>1241</v>
      </c>
      <c r="N402" s="844" t="s">
        <v>19</v>
      </c>
      <c r="O402" s="825"/>
      <c r="P402" s="845" t="s">
        <v>31</v>
      </c>
      <c r="Q402" s="845" t="s">
        <v>19</v>
      </c>
      <c r="R402" s="640" t="s">
        <v>19</v>
      </c>
      <c r="S402" s="640" t="s">
        <v>19</v>
      </c>
      <c r="T402" s="638"/>
    </row>
    <row r="403" spans="1:20" ht="26.4" x14ac:dyDescent="0.3">
      <c r="A403" s="820" t="s">
        <v>17</v>
      </c>
      <c r="B403" s="836" t="s">
        <v>1159</v>
      </c>
      <c r="C403" s="837" t="s">
        <v>1611</v>
      </c>
      <c r="D403" s="821" t="s">
        <v>1443</v>
      </c>
      <c r="E403" s="838" t="s">
        <v>1854</v>
      </c>
      <c r="F403" s="846" t="s">
        <v>1842</v>
      </c>
      <c r="G403" s="847" t="s">
        <v>1837</v>
      </c>
      <c r="H403" s="841" t="s">
        <v>1612</v>
      </c>
      <c r="I403" s="848" t="s">
        <v>31</v>
      </c>
      <c r="J403" s="849" t="s">
        <v>1614</v>
      </c>
      <c r="K403" s="824">
        <v>1</v>
      </c>
      <c r="L403" s="848" t="s">
        <v>27</v>
      </c>
      <c r="M403" s="843" t="s">
        <v>1241</v>
      </c>
      <c r="N403" s="844" t="s">
        <v>19</v>
      </c>
      <c r="O403" s="825"/>
      <c r="P403" s="845" t="s">
        <v>31</v>
      </c>
      <c r="Q403" s="845" t="s">
        <v>19</v>
      </c>
      <c r="R403" s="640" t="s">
        <v>19</v>
      </c>
      <c r="S403" s="640" t="s">
        <v>19</v>
      </c>
      <c r="T403" s="638"/>
    </row>
    <row r="404" spans="1:20" ht="26.4" x14ac:dyDescent="0.3">
      <c r="A404" s="820" t="s">
        <v>17</v>
      </c>
      <c r="B404" s="836" t="s">
        <v>1159</v>
      </c>
      <c r="C404" s="837" t="s">
        <v>1611</v>
      </c>
      <c r="D404" s="821" t="s">
        <v>1443</v>
      </c>
      <c r="E404" s="838" t="s">
        <v>1854</v>
      </c>
      <c r="F404" s="846" t="s">
        <v>1842</v>
      </c>
      <c r="G404" s="847" t="s">
        <v>1838</v>
      </c>
      <c r="H404" s="841" t="s">
        <v>1612</v>
      </c>
      <c r="I404" s="848" t="s">
        <v>31</v>
      </c>
      <c r="J404" s="849" t="s">
        <v>1614</v>
      </c>
      <c r="K404" s="824">
        <v>1</v>
      </c>
      <c r="L404" s="848" t="s">
        <v>27</v>
      </c>
      <c r="M404" s="843" t="s">
        <v>1241</v>
      </c>
      <c r="N404" s="844" t="s">
        <v>19</v>
      </c>
      <c r="O404" s="825"/>
      <c r="P404" s="845" t="s">
        <v>31</v>
      </c>
      <c r="Q404" s="845" t="s">
        <v>19</v>
      </c>
      <c r="R404" s="640" t="s">
        <v>19</v>
      </c>
      <c r="S404" s="640" t="s">
        <v>19</v>
      </c>
      <c r="T404" s="638"/>
    </row>
    <row r="405" spans="1:20" ht="26.4" x14ac:dyDescent="0.3">
      <c r="A405" s="820" t="s">
        <v>17</v>
      </c>
      <c r="B405" s="836" t="s">
        <v>1159</v>
      </c>
      <c r="C405" s="837" t="s">
        <v>1611</v>
      </c>
      <c r="D405" s="821" t="s">
        <v>1443</v>
      </c>
      <c r="E405" s="838" t="s">
        <v>1854</v>
      </c>
      <c r="F405" s="846" t="s">
        <v>1842</v>
      </c>
      <c r="G405" s="847" t="s">
        <v>1843</v>
      </c>
      <c r="H405" s="841" t="s">
        <v>1612</v>
      </c>
      <c r="I405" s="848" t="s">
        <v>31</v>
      </c>
      <c r="J405" s="849" t="s">
        <v>1614</v>
      </c>
      <c r="K405" s="824">
        <v>1</v>
      </c>
      <c r="L405" s="848" t="s">
        <v>27</v>
      </c>
      <c r="M405" s="843" t="s">
        <v>1241</v>
      </c>
      <c r="N405" s="844" t="s">
        <v>19</v>
      </c>
      <c r="O405" s="825"/>
      <c r="P405" s="845" t="s">
        <v>31</v>
      </c>
      <c r="Q405" s="845" t="s">
        <v>19</v>
      </c>
      <c r="R405" s="640" t="s">
        <v>19</v>
      </c>
      <c r="S405" s="640" t="s">
        <v>19</v>
      </c>
      <c r="T405" s="638"/>
    </row>
    <row r="406" spans="1:20" ht="26.4" x14ac:dyDescent="0.3">
      <c r="A406" s="820" t="s">
        <v>17</v>
      </c>
      <c r="B406" s="836" t="s">
        <v>1159</v>
      </c>
      <c r="C406" s="837" t="s">
        <v>1611</v>
      </c>
      <c r="D406" s="821" t="s">
        <v>1443</v>
      </c>
      <c r="E406" s="838" t="s">
        <v>1854</v>
      </c>
      <c r="F406" s="846" t="s">
        <v>1839</v>
      </c>
      <c r="G406" s="847" t="s">
        <v>1828</v>
      </c>
      <c r="H406" s="841" t="s">
        <v>1612</v>
      </c>
      <c r="I406" s="848" t="s">
        <v>510</v>
      </c>
      <c r="J406" s="849" t="s">
        <v>1614</v>
      </c>
      <c r="K406" s="824" t="s">
        <v>19</v>
      </c>
      <c r="L406" s="848" t="s">
        <v>31</v>
      </c>
      <c r="M406" s="843" t="s">
        <v>1241</v>
      </c>
      <c r="N406" s="844">
        <v>1</v>
      </c>
      <c r="O406" s="825"/>
      <c r="P406" s="845" t="s">
        <v>31</v>
      </c>
      <c r="Q406" s="845" t="s">
        <v>19</v>
      </c>
      <c r="R406" s="640" t="s">
        <v>19</v>
      </c>
      <c r="S406" s="640" t="s">
        <v>19</v>
      </c>
      <c r="T406" s="638"/>
    </row>
    <row r="407" spans="1:20" ht="26.4" x14ac:dyDescent="0.3">
      <c r="A407" s="820" t="s">
        <v>17</v>
      </c>
      <c r="B407" s="836" t="s">
        <v>1159</v>
      </c>
      <c r="C407" s="837" t="s">
        <v>1611</v>
      </c>
      <c r="D407" s="821" t="s">
        <v>1443</v>
      </c>
      <c r="E407" s="838" t="s">
        <v>1854</v>
      </c>
      <c r="F407" s="846" t="s">
        <v>1839</v>
      </c>
      <c r="G407" s="847" t="s">
        <v>1835</v>
      </c>
      <c r="H407" s="841" t="s">
        <v>1612</v>
      </c>
      <c r="I407" s="848" t="s">
        <v>31</v>
      </c>
      <c r="J407" s="849" t="s">
        <v>1614</v>
      </c>
      <c r="K407" s="824" t="s">
        <v>19</v>
      </c>
      <c r="L407" s="848" t="s">
        <v>27</v>
      </c>
      <c r="M407" s="843" t="s">
        <v>1241</v>
      </c>
      <c r="N407" s="844" t="s">
        <v>19</v>
      </c>
      <c r="O407" s="825"/>
      <c r="P407" s="845" t="s">
        <v>31</v>
      </c>
      <c r="Q407" s="845" t="s">
        <v>19</v>
      </c>
      <c r="R407" s="640" t="s">
        <v>19</v>
      </c>
      <c r="S407" s="640" t="s">
        <v>19</v>
      </c>
      <c r="T407" s="638"/>
    </row>
    <row r="408" spans="1:20" ht="26.4" x14ac:dyDescent="0.3">
      <c r="A408" s="820" t="s">
        <v>17</v>
      </c>
      <c r="B408" s="836" t="s">
        <v>1159</v>
      </c>
      <c r="C408" s="837" t="s">
        <v>1611</v>
      </c>
      <c r="D408" s="821" t="s">
        <v>1443</v>
      </c>
      <c r="E408" s="838" t="s">
        <v>1854</v>
      </c>
      <c r="F408" s="846" t="s">
        <v>1839</v>
      </c>
      <c r="G408" s="847" t="s">
        <v>1836</v>
      </c>
      <c r="H408" s="841" t="s">
        <v>1612</v>
      </c>
      <c r="I408" s="848" t="s">
        <v>31</v>
      </c>
      <c r="J408" s="849" t="s">
        <v>1614</v>
      </c>
      <c r="K408" s="824" t="s">
        <v>19</v>
      </c>
      <c r="L408" s="848" t="s">
        <v>27</v>
      </c>
      <c r="M408" s="843" t="s">
        <v>1241</v>
      </c>
      <c r="N408" s="844" t="s">
        <v>19</v>
      </c>
      <c r="O408" s="825"/>
      <c r="P408" s="845" t="s">
        <v>31</v>
      </c>
      <c r="Q408" s="845" t="s">
        <v>19</v>
      </c>
      <c r="R408" s="640" t="s">
        <v>19</v>
      </c>
      <c r="S408" s="640" t="s">
        <v>19</v>
      </c>
      <c r="T408" s="638"/>
    </row>
    <row r="409" spans="1:20" ht="26.4" x14ac:dyDescent="0.3">
      <c r="A409" s="820" t="s">
        <v>17</v>
      </c>
      <c r="B409" s="836" t="s">
        <v>1159</v>
      </c>
      <c r="C409" s="837" t="s">
        <v>1611</v>
      </c>
      <c r="D409" s="821" t="s">
        <v>1443</v>
      </c>
      <c r="E409" s="838" t="s">
        <v>1854</v>
      </c>
      <c r="F409" s="846" t="s">
        <v>1839</v>
      </c>
      <c r="G409" s="847" t="s">
        <v>1837</v>
      </c>
      <c r="H409" s="841" t="s">
        <v>1612</v>
      </c>
      <c r="I409" s="848" t="s">
        <v>31</v>
      </c>
      <c r="J409" s="849" t="s">
        <v>1614</v>
      </c>
      <c r="K409" s="824" t="s">
        <v>19</v>
      </c>
      <c r="L409" s="848" t="s">
        <v>27</v>
      </c>
      <c r="M409" s="843" t="s">
        <v>1241</v>
      </c>
      <c r="N409" s="844" t="s">
        <v>19</v>
      </c>
      <c r="O409" s="825"/>
      <c r="P409" s="845" t="s">
        <v>31</v>
      </c>
      <c r="Q409" s="845" t="s">
        <v>19</v>
      </c>
      <c r="R409" s="640" t="s">
        <v>19</v>
      </c>
      <c r="S409" s="640" t="s">
        <v>19</v>
      </c>
      <c r="T409" s="638"/>
    </row>
    <row r="410" spans="1:20" ht="26.4" x14ac:dyDescent="0.3">
      <c r="A410" s="820" t="s">
        <v>17</v>
      </c>
      <c r="B410" s="836" t="s">
        <v>1159</v>
      </c>
      <c r="C410" s="837" t="s">
        <v>1611</v>
      </c>
      <c r="D410" s="821" t="s">
        <v>1443</v>
      </c>
      <c r="E410" s="838" t="s">
        <v>1854</v>
      </c>
      <c r="F410" s="846" t="s">
        <v>1839</v>
      </c>
      <c r="G410" s="847" t="s">
        <v>1838</v>
      </c>
      <c r="H410" s="841" t="s">
        <v>1612</v>
      </c>
      <c r="I410" s="848" t="s">
        <v>31</v>
      </c>
      <c r="J410" s="849" t="s">
        <v>1614</v>
      </c>
      <c r="K410" s="824" t="s">
        <v>19</v>
      </c>
      <c r="L410" s="848" t="s">
        <v>27</v>
      </c>
      <c r="M410" s="843" t="s">
        <v>1241</v>
      </c>
      <c r="N410" s="844" t="s">
        <v>19</v>
      </c>
      <c r="O410" s="825"/>
      <c r="P410" s="845" t="s">
        <v>31</v>
      </c>
      <c r="Q410" s="845" t="s">
        <v>19</v>
      </c>
      <c r="R410" s="640" t="s">
        <v>19</v>
      </c>
      <c r="S410" s="640" t="s">
        <v>19</v>
      </c>
      <c r="T410" s="638"/>
    </row>
    <row r="411" spans="1:20" ht="26.4" x14ac:dyDescent="0.3">
      <c r="A411" s="820" t="s">
        <v>17</v>
      </c>
      <c r="B411" s="836" t="s">
        <v>1159</v>
      </c>
      <c r="C411" s="837" t="s">
        <v>1611</v>
      </c>
      <c r="D411" s="821" t="s">
        <v>1443</v>
      </c>
      <c r="E411" s="838" t="s">
        <v>1855</v>
      </c>
      <c r="F411" s="839" t="s">
        <v>1827</v>
      </c>
      <c r="G411" s="840" t="s">
        <v>1828</v>
      </c>
      <c r="H411" s="841" t="s">
        <v>1612</v>
      </c>
      <c r="I411" s="842" t="s">
        <v>510</v>
      </c>
      <c r="J411" s="841" t="s">
        <v>1614</v>
      </c>
      <c r="K411" s="822">
        <v>0.11</v>
      </c>
      <c r="L411" s="842" t="s">
        <v>31</v>
      </c>
      <c r="M411" s="843" t="s">
        <v>1241</v>
      </c>
      <c r="N411" s="844">
        <v>1</v>
      </c>
      <c r="O411" s="823"/>
      <c r="P411" s="845" t="s">
        <v>31</v>
      </c>
      <c r="Q411" s="845" t="s">
        <v>19</v>
      </c>
      <c r="R411" s="639" t="s">
        <v>19</v>
      </c>
      <c r="S411" s="639" t="s">
        <v>19</v>
      </c>
      <c r="T411" s="638"/>
    </row>
    <row r="412" spans="1:20" ht="26.4" x14ac:dyDescent="0.3">
      <c r="A412" s="820" t="s">
        <v>17</v>
      </c>
      <c r="B412" s="836" t="s">
        <v>1159</v>
      </c>
      <c r="C412" s="837" t="s">
        <v>1611</v>
      </c>
      <c r="D412" s="821" t="s">
        <v>1443</v>
      </c>
      <c r="E412" s="838" t="s">
        <v>1855</v>
      </c>
      <c r="F412" s="846" t="s">
        <v>1830</v>
      </c>
      <c r="G412" s="847" t="s">
        <v>1828</v>
      </c>
      <c r="H412" s="841" t="s">
        <v>1612</v>
      </c>
      <c r="I412" s="848" t="s">
        <v>510</v>
      </c>
      <c r="J412" s="849" t="s">
        <v>1614</v>
      </c>
      <c r="K412" s="824">
        <v>0.11</v>
      </c>
      <c r="L412" s="848" t="s">
        <v>31</v>
      </c>
      <c r="M412" s="843" t="s">
        <v>1241</v>
      </c>
      <c r="N412" s="844">
        <v>1</v>
      </c>
      <c r="O412" s="825"/>
      <c r="P412" s="845" t="s">
        <v>31</v>
      </c>
      <c r="Q412" s="845" t="s">
        <v>19</v>
      </c>
      <c r="R412" s="639" t="s">
        <v>19</v>
      </c>
      <c r="S412" s="639" t="s">
        <v>19</v>
      </c>
      <c r="T412" s="638"/>
    </row>
    <row r="413" spans="1:20" ht="26.4" x14ac:dyDescent="0.3">
      <c r="A413" s="820" t="s">
        <v>17</v>
      </c>
      <c r="B413" s="836" t="s">
        <v>1159</v>
      </c>
      <c r="C413" s="837" t="s">
        <v>1611</v>
      </c>
      <c r="D413" s="821" t="s">
        <v>1443</v>
      </c>
      <c r="E413" s="838" t="s">
        <v>1855</v>
      </c>
      <c r="F413" s="846" t="s">
        <v>1831</v>
      </c>
      <c r="G413" s="847" t="s">
        <v>1828</v>
      </c>
      <c r="H413" s="841" t="s">
        <v>1612</v>
      </c>
      <c r="I413" s="848" t="s">
        <v>510</v>
      </c>
      <c r="J413" s="849" t="s">
        <v>1614</v>
      </c>
      <c r="K413" s="824">
        <v>0.11</v>
      </c>
      <c r="L413" s="848" t="s">
        <v>31</v>
      </c>
      <c r="M413" s="843" t="s">
        <v>1241</v>
      </c>
      <c r="N413" s="844">
        <v>1</v>
      </c>
      <c r="O413" s="825"/>
      <c r="P413" s="845" t="s">
        <v>31</v>
      </c>
      <c r="Q413" s="845" t="s">
        <v>19</v>
      </c>
      <c r="R413" s="639" t="s">
        <v>19</v>
      </c>
      <c r="S413" s="639" t="s">
        <v>19</v>
      </c>
      <c r="T413" s="638"/>
    </row>
    <row r="414" spans="1:20" ht="26.4" x14ac:dyDescent="0.3">
      <c r="A414" s="820" t="s">
        <v>17</v>
      </c>
      <c r="B414" s="836" t="s">
        <v>1159</v>
      </c>
      <c r="C414" s="837" t="s">
        <v>1611</v>
      </c>
      <c r="D414" s="821" t="s">
        <v>1443</v>
      </c>
      <c r="E414" s="838" t="s">
        <v>1855</v>
      </c>
      <c r="F414" s="846" t="s">
        <v>1832</v>
      </c>
      <c r="G414" s="847" t="s">
        <v>1828</v>
      </c>
      <c r="H414" s="841" t="s">
        <v>1612</v>
      </c>
      <c r="I414" s="848" t="s">
        <v>510</v>
      </c>
      <c r="J414" s="849" t="s">
        <v>1614</v>
      </c>
      <c r="K414" s="824">
        <v>0.11</v>
      </c>
      <c r="L414" s="848" t="s">
        <v>31</v>
      </c>
      <c r="M414" s="843" t="s">
        <v>1241</v>
      </c>
      <c r="N414" s="844">
        <v>1</v>
      </c>
      <c r="O414" s="825"/>
      <c r="P414" s="845" t="s">
        <v>31</v>
      </c>
      <c r="Q414" s="845" t="s">
        <v>19</v>
      </c>
      <c r="R414" s="639" t="s">
        <v>19</v>
      </c>
      <c r="S414" s="639" t="s">
        <v>19</v>
      </c>
      <c r="T414" s="638"/>
    </row>
    <row r="415" spans="1:20" ht="26.4" x14ac:dyDescent="0.3">
      <c r="A415" s="820" t="s">
        <v>17</v>
      </c>
      <c r="B415" s="836" t="s">
        <v>1159</v>
      </c>
      <c r="C415" s="837" t="s">
        <v>1611</v>
      </c>
      <c r="D415" s="821" t="s">
        <v>1443</v>
      </c>
      <c r="E415" s="838" t="s">
        <v>1855</v>
      </c>
      <c r="F415" s="846" t="s">
        <v>1833</v>
      </c>
      <c r="G415" s="847" t="s">
        <v>1828</v>
      </c>
      <c r="H415" s="841" t="s">
        <v>1612</v>
      </c>
      <c r="I415" s="848" t="s">
        <v>510</v>
      </c>
      <c r="J415" s="849" t="s">
        <v>1614</v>
      </c>
      <c r="K415" s="824">
        <v>0.11</v>
      </c>
      <c r="L415" s="848" t="s">
        <v>31</v>
      </c>
      <c r="M415" s="843" t="s">
        <v>1241</v>
      </c>
      <c r="N415" s="844">
        <v>1</v>
      </c>
      <c r="O415" s="825"/>
      <c r="P415" s="845" t="s">
        <v>510</v>
      </c>
      <c r="Q415" s="845" t="s">
        <v>19</v>
      </c>
      <c r="R415" s="639">
        <v>1</v>
      </c>
      <c r="S415" s="639">
        <v>1</v>
      </c>
      <c r="T415" s="638"/>
    </row>
    <row r="416" spans="1:20" ht="26.4" x14ac:dyDescent="0.3">
      <c r="A416" s="820" t="s">
        <v>17</v>
      </c>
      <c r="B416" s="836" t="s">
        <v>1159</v>
      </c>
      <c r="C416" s="837" t="s">
        <v>1611</v>
      </c>
      <c r="D416" s="821" t="s">
        <v>1443</v>
      </c>
      <c r="E416" s="838" t="s">
        <v>1855</v>
      </c>
      <c r="F416" s="846" t="s">
        <v>1834</v>
      </c>
      <c r="G416" s="847" t="s">
        <v>1828</v>
      </c>
      <c r="H416" s="841" t="s">
        <v>1612</v>
      </c>
      <c r="I416" s="848" t="s">
        <v>510</v>
      </c>
      <c r="J416" s="849" t="s">
        <v>1614</v>
      </c>
      <c r="K416" s="824">
        <v>0.11</v>
      </c>
      <c r="L416" s="848" t="s">
        <v>31</v>
      </c>
      <c r="M416" s="843" t="s">
        <v>1241</v>
      </c>
      <c r="N416" s="844">
        <v>1</v>
      </c>
      <c r="O416" s="825"/>
      <c r="P416" s="845" t="s">
        <v>510</v>
      </c>
      <c r="Q416" s="845" t="s">
        <v>19</v>
      </c>
      <c r="R416" s="639">
        <v>1</v>
      </c>
      <c r="S416" s="639">
        <v>1</v>
      </c>
      <c r="T416" s="638"/>
    </row>
    <row r="417" spans="1:20" ht="26.4" x14ac:dyDescent="0.3">
      <c r="A417" s="820" t="s">
        <v>17</v>
      </c>
      <c r="B417" s="836" t="s">
        <v>1159</v>
      </c>
      <c r="C417" s="837" t="s">
        <v>1611</v>
      </c>
      <c r="D417" s="821" t="s">
        <v>1443</v>
      </c>
      <c r="E417" s="838" t="s">
        <v>1855</v>
      </c>
      <c r="F417" s="846" t="s">
        <v>1827</v>
      </c>
      <c r="G417" s="847" t="s">
        <v>1835</v>
      </c>
      <c r="H417" s="841" t="s">
        <v>1612</v>
      </c>
      <c r="I417" s="848" t="s">
        <v>31</v>
      </c>
      <c r="J417" s="849" t="s">
        <v>1614</v>
      </c>
      <c r="K417" s="824">
        <v>1</v>
      </c>
      <c r="L417" s="848" t="s">
        <v>27</v>
      </c>
      <c r="M417" s="843" t="s">
        <v>1241</v>
      </c>
      <c r="N417" s="844" t="s">
        <v>19</v>
      </c>
      <c r="O417" s="825"/>
      <c r="P417" s="845" t="s">
        <v>510</v>
      </c>
      <c r="Q417" s="845" t="s">
        <v>19</v>
      </c>
      <c r="R417" s="639">
        <v>1</v>
      </c>
      <c r="S417" s="639">
        <v>1</v>
      </c>
      <c r="T417" s="638"/>
    </row>
    <row r="418" spans="1:20" ht="26.4" x14ac:dyDescent="0.3">
      <c r="A418" s="820" t="s">
        <v>17</v>
      </c>
      <c r="B418" s="836" t="s">
        <v>1159</v>
      </c>
      <c r="C418" s="837" t="s">
        <v>1611</v>
      </c>
      <c r="D418" s="821" t="s">
        <v>1443</v>
      </c>
      <c r="E418" s="838" t="s">
        <v>1855</v>
      </c>
      <c r="F418" s="846" t="s">
        <v>1827</v>
      </c>
      <c r="G418" s="847" t="s">
        <v>1836</v>
      </c>
      <c r="H418" s="841" t="s">
        <v>1612</v>
      </c>
      <c r="I418" s="848" t="s">
        <v>31</v>
      </c>
      <c r="J418" s="849" t="s">
        <v>1614</v>
      </c>
      <c r="K418" s="824">
        <v>1</v>
      </c>
      <c r="L418" s="848" t="s">
        <v>27</v>
      </c>
      <c r="M418" s="843" t="s">
        <v>1241</v>
      </c>
      <c r="N418" s="844" t="s">
        <v>19</v>
      </c>
      <c r="O418" s="825"/>
      <c r="P418" s="845" t="s">
        <v>510</v>
      </c>
      <c r="Q418" s="845" t="s">
        <v>19</v>
      </c>
      <c r="R418" s="639">
        <v>1</v>
      </c>
      <c r="S418" s="639">
        <v>1</v>
      </c>
      <c r="T418" s="638"/>
    </row>
    <row r="419" spans="1:20" ht="26.4" x14ac:dyDescent="0.3">
      <c r="A419" s="820" t="s">
        <v>17</v>
      </c>
      <c r="B419" s="836" t="s">
        <v>1159</v>
      </c>
      <c r="C419" s="837" t="s">
        <v>1611</v>
      </c>
      <c r="D419" s="821" t="s">
        <v>1443</v>
      </c>
      <c r="E419" s="838" t="s">
        <v>1855</v>
      </c>
      <c r="F419" s="846" t="s">
        <v>1830</v>
      </c>
      <c r="G419" s="847" t="s">
        <v>1835</v>
      </c>
      <c r="H419" s="841" t="s">
        <v>1612</v>
      </c>
      <c r="I419" s="848" t="s">
        <v>31</v>
      </c>
      <c r="J419" s="849" t="s">
        <v>1614</v>
      </c>
      <c r="K419" s="824">
        <v>1</v>
      </c>
      <c r="L419" s="848" t="s">
        <v>27</v>
      </c>
      <c r="M419" s="843" t="s">
        <v>1241</v>
      </c>
      <c r="N419" s="844" t="s">
        <v>19</v>
      </c>
      <c r="O419" s="825"/>
      <c r="P419" s="845" t="s">
        <v>31</v>
      </c>
      <c r="Q419" s="845" t="s">
        <v>19</v>
      </c>
      <c r="R419" s="640" t="s">
        <v>19</v>
      </c>
      <c r="S419" s="640" t="s">
        <v>19</v>
      </c>
      <c r="T419" s="638"/>
    </row>
    <row r="420" spans="1:20" ht="26.4" x14ac:dyDescent="0.3">
      <c r="A420" s="820" t="s">
        <v>17</v>
      </c>
      <c r="B420" s="836" t="s">
        <v>1159</v>
      </c>
      <c r="C420" s="837" t="s">
        <v>1611</v>
      </c>
      <c r="D420" s="821" t="s">
        <v>1443</v>
      </c>
      <c r="E420" s="838" t="s">
        <v>1855</v>
      </c>
      <c r="F420" s="846" t="s">
        <v>1830</v>
      </c>
      <c r="G420" s="847" t="s">
        <v>1836</v>
      </c>
      <c r="H420" s="841" t="s">
        <v>1612</v>
      </c>
      <c r="I420" s="848" t="s">
        <v>31</v>
      </c>
      <c r="J420" s="849" t="s">
        <v>1614</v>
      </c>
      <c r="K420" s="824">
        <v>1</v>
      </c>
      <c r="L420" s="848" t="s">
        <v>27</v>
      </c>
      <c r="M420" s="843" t="s">
        <v>1241</v>
      </c>
      <c r="N420" s="844" t="s">
        <v>19</v>
      </c>
      <c r="O420" s="825"/>
      <c r="P420" s="845" t="s">
        <v>31</v>
      </c>
      <c r="Q420" s="845" t="s">
        <v>19</v>
      </c>
      <c r="R420" s="640" t="s">
        <v>19</v>
      </c>
      <c r="S420" s="640" t="s">
        <v>19</v>
      </c>
      <c r="T420" s="638"/>
    </row>
    <row r="421" spans="1:20" ht="26.4" x14ac:dyDescent="0.3">
      <c r="A421" s="820" t="s">
        <v>17</v>
      </c>
      <c r="B421" s="836" t="s">
        <v>1159</v>
      </c>
      <c r="C421" s="837" t="s">
        <v>1611</v>
      </c>
      <c r="D421" s="821" t="s">
        <v>1443</v>
      </c>
      <c r="E421" s="838" t="s">
        <v>1855</v>
      </c>
      <c r="F421" s="846" t="s">
        <v>1830</v>
      </c>
      <c r="G421" s="847" t="s">
        <v>1837</v>
      </c>
      <c r="H421" s="841" t="s">
        <v>1612</v>
      </c>
      <c r="I421" s="848" t="s">
        <v>31</v>
      </c>
      <c r="J421" s="849" t="s">
        <v>1614</v>
      </c>
      <c r="K421" s="824">
        <v>1</v>
      </c>
      <c r="L421" s="848" t="s">
        <v>27</v>
      </c>
      <c r="M421" s="843" t="s">
        <v>1241</v>
      </c>
      <c r="N421" s="844" t="s">
        <v>19</v>
      </c>
      <c r="O421" s="825"/>
      <c r="P421" s="845" t="s">
        <v>31</v>
      </c>
      <c r="Q421" s="845" t="s">
        <v>19</v>
      </c>
      <c r="R421" s="640" t="s">
        <v>19</v>
      </c>
      <c r="S421" s="640" t="s">
        <v>19</v>
      </c>
      <c r="T421" s="638"/>
    </row>
    <row r="422" spans="1:20" ht="26.4" x14ac:dyDescent="0.3">
      <c r="A422" s="820" t="s">
        <v>17</v>
      </c>
      <c r="B422" s="836" t="s">
        <v>1159</v>
      </c>
      <c r="C422" s="837" t="s">
        <v>1611</v>
      </c>
      <c r="D422" s="821" t="s">
        <v>1443</v>
      </c>
      <c r="E422" s="838" t="s">
        <v>1855</v>
      </c>
      <c r="F422" s="846" t="s">
        <v>1830</v>
      </c>
      <c r="G422" s="847" t="s">
        <v>1838</v>
      </c>
      <c r="H422" s="841" t="s">
        <v>1612</v>
      </c>
      <c r="I422" s="848" t="s">
        <v>31</v>
      </c>
      <c r="J422" s="849" t="s">
        <v>1614</v>
      </c>
      <c r="K422" s="824">
        <v>1</v>
      </c>
      <c r="L422" s="848" t="s">
        <v>27</v>
      </c>
      <c r="M422" s="843" t="s">
        <v>1241</v>
      </c>
      <c r="N422" s="844" t="s">
        <v>19</v>
      </c>
      <c r="O422" s="825"/>
      <c r="P422" s="845" t="s">
        <v>31</v>
      </c>
      <c r="Q422" s="845" t="s">
        <v>19</v>
      </c>
      <c r="R422" s="640" t="s">
        <v>19</v>
      </c>
      <c r="S422" s="640" t="s">
        <v>19</v>
      </c>
      <c r="T422" s="638"/>
    </row>
    <row r="423" spans="1:20" ht="26.4" x14ac:dyDescent="0.3">
      <c r="A423" s="820" t="s">
        <v>17</v>
      </c>
      <c r="B423" s="836" t="s">
        <v>1159</v>
      </c>
      <c r="C423" s="837" t="s">
        <v>1611</v>
      </c>
      <c r="D423" s="821" t="s">
        <v>1443</v>
      </c>
      <c r="E423" s="838" t="s">
        <v>1855</v>
      </c>
      <c r="F423" s="846" t="s">
        <v>1831</v>
      </c>
      <c r="G423" s="847" t="s">
        <v>1835</v>
      </c>
      <c r="H423" s="841" t="s">
        <v>1612</v>
      </c>
      <c r="I423" s="848" t="s">
        <v>31</v>
      </c>
      <c r="J423" s="849" t="s">
        <v>1614</v>
      </c>
      <c r="K423" s="824">
        <v>1</v>
      </c>
      <c r="L423" s="848" t="s">
        <v>27</v>
      </c>
      <c r="M423" s="843" t="s">
        <v>1241</v>
      </c>
      <c r="N423" s="844" t="s">
        <v>19</v>
      </c>
      <c r="O423" s="825"/>
      <c r="P423" s="845" t="s">
        <v>31</v>
      </c>
      <c r="Q423" s="845" t="s">
        <v>19</v>
      </c>
      <c r="R423" s="640" t="s">
        <v>19</v>
      </c>
      <c r="S423" s="640" t="s">
        <v>19</v>
      </c>
      <c r="T423" s="638"/>
    </row>
    <row r="424" spans="1:20" ht="26.4" x14ac:dyDescent="0.3">
      <c r="A424" s="820" t="s">
        <v>17</v>
      </c>
      <c r="B424" s="836" t="s">
        <v>1159</v>
      </c>
      <c r="C424" s="837" t="s">
        <v>1611</v>
      </c>
      <c r="D424" s="821" t="s">
        <v>1443</v>
      </c>
      <c r="E424" s="838" t="s">
        <v>1855</v>
      </c>
      <c r="F424" s="846" t="s">
        <v>1831</v>
      </c>
      <c r="G424" s="847" t="s">
        <v>1836</v>
      </c>
      <c r="H424" s="841" t="s">
        <v>1612</v>
      </c>
      <c r="I424" s="848" t="s">
        <v>31</v>
      </c>
      <c r="J424" s="849" t="s">
        <v>1614</v>
      </c>
      <c r="K424" s="824">
        <v>1</v>
      </c>
      <c r="L424" s="848" t="s">
        <v>27</v>
      </c>
      <c r="M424" s="843" t="s">
        <v>1241</v>
      </c>
      <c r="N424" s="844" t="s">
        <v>19</v>
      </c>
      <c r="O424" s="825"/>
      <c r="P424" s="845" t="s">
        <v>31</v>
      </c>
      <c r="Q424" s="845" t="s">
        <v>19</v>
      </c>
      <c r="R424" s="640" t="s">
        <v>19</v>
      </c>
      <c r="S424" s="640" t="s">
        <v>19</v>
      </c>
      <c r="T424" s="638"/>
    </row>
    <row r="425" spans="1:20" ht="26.4" x14ac:dyDescent="0.3">
      <c r="A425" s="820" t="s">
        <v>17</v>
      </c>
      <c r="B425" s="836" t="s">
        <v>1159</v>
      </c>
      <c r="C425" s="837" t="s">
        <v>1611</v>
      </c>
      <c r="D425" s="821" t="s">
        <v>1443</v>
      </c>
      <c r="E425" s="838" t="s">
        <v>1855</v>
      </c>
      <c r="F425" s="846" t="s">
        <v>1832</v>
      </c>
      <c r="G425" s="847" t="s">
        <v>1835</v>
      </c>
      <c r="H425" s="841" t="s">
        <v>1612</v>
      </c>
      <c r="I425" s="848" t="s">
        <v>31</v>
      </c>
      <c r="J425" s="849" t="s">
        <v>1614</v>
      </c>
      <c r="K425" s="824">
        <v>1</v>
      </c>
      <c r="L425" s="848" t="s">
        <v>27</v>
      </c>
      <c r="M425" s="843" t="s">
        <v>1241</v>
      </c>
      <c r="N425" s="844" t="s">
        <v>19</v>
      </c>
      <c r="O425" s="825"/>
      <c r="P425" s="845" t="s">
        <v>31</v>
      </c>
      <c r="Q425" s="845" t="s">
        <v>19</v>
      </c>
      <c r="R425" s="640" t="s">
        <v>19</v>
      </c>
      <c r="S425" s="640" t="s">
        <v>19</v>
      </c>
      <c r="T425" s="638"/>
    </row>
    <row r="426" spans="1:20" ht="26.4" x14ac:dyDescent="0.3">
      <c r="A426" s="820" t="s">
        <v>17</v>
      </c>
      <c r="B426" s="836" t="s">
        <v>1159</v>
      </c>
      <c r="C426" s="837" t="s">
        <v>1611</v>
      </c>
      <c r="D426" s="821" t="s">
        <v>1443</v>
      </c>
      <c r="E426" s="838" t="s">
        <v>1855</v>
      </c>
      <c r="F426" s="846" t="s">
        <v>1832</v>
      </c>
      <c r="G426" s="847" t="s">
        <v>1836</v>
      </c>
      <c r="H426" s="841" t="s">
        <v>1612</v>
      </c>
      <c r="I426" s="848" t="s">
        <v>31</v>
      </c>
      <c r="J426" s="849" t="s">
        <v>1614</v>
      </c>
      <c r="K426" s="824">
        <v>1</v>
      </c>
      <c r="L426" s="848" t="s">
        <v>27</v>
      </c>
      <c r="M426" s="843" t="s">
        <v>1241</v>
      </c>
      <c r="N426" s="844" t="s">
        <v>19</v>
      </c>
      <c r="O426" s="825"/>
      <c r="P426" s="845" t="s">
        <v>31</v>
      </c>
      <c r="Q426" s="845" t="s">
        <v>19</v>
      </c>
      <c r="R426" s="640" t="s">
        <v>19</v>
      </c>
      <c r="S426" s="640" t="s">
        <v>19</v>
      </c>
      <c r="T426" s="638"/>
    </row>
    <row r="427" spans="1:20" ht="26.4" x14ac:dyDescent="0.3">
      <c r="A427" s="820" t="s">
        <v>17</v>
      </c>
      <c r="B427" s="836" t="s">
        <v>1159</v>
      </c>
      <c r="C427" s="837" t="s">
        <v>1611</v>
      </c>
      <c r="D427" s="821" t="s">
        <v>1443</v>
      </c>
      <c r="E427" s="838" t="s">
        <v>1855</v>
      </c>
      <c r="F427" s="846" t="s">
        <v>1840</v>
      </c>
      <c r="G427" s="847" t="s">
        <v>1835</v>
      </c>
      <c r="H427" s="841" t="s">
        <v>1612</v>
      </c>
      <c r="I427" s="848" t="s">
        <v>31</v>
      </c>
      <c r="J427" s="849" t="s">
        <v>1614</v>
      </c>
      <c r="K427" s="824">
        <v>1</v>
      </c>
      <c r="L427" s="848" t="s">
        <v>27</v>
      </c>
      <c r="M427" s="843" t="s">
        <v>1241</v>
      </c>
      <c r="N427" s="844" t="s">
        <v>19</v>
      </c>
      <c r="O427" s="825"/>
      <c r="P427" s="845" t="s">
        <v>31</v>
      </c>
      <c r="Q427" s="845" t="s">
        <v>19</v>
      </c>
      <c r="R427" s="640" t="s">
        <v>19</v>
      </c>
      <c r="S427" s="640" t="s">
        <v>19</v>
      </c>
      <c r="T427" s="638"/>
    </row>
    <row r="428" spans="1:20" ht="26.4" x14ac:dyDescent="0.3">
      <c r="A428" s="820" t="s">
        <v>17</v>
      </c>
      <c r="B428" s="836" t="s">
        <v>1159</v>
      </c>
      <c r="C428" s="837" t="s">
        <v>1611</v>
      </c>
      <c r="D428" s="821" t="s">
        <v>1443</v>
      </c>
      <c r="E428" s="838" t="s">
        <v>1855</v>
      </c>
      <c r="F428" s="846" t="s">
        <v>1834</v>
      </c>
      <c r="G428" s="847" t="s">
        <v>1835</v>
      </c>
      <c r="H428" s="841" t="s">
        <v>1612</v>
      </c>
      <c r="I428" s="848" t="s">
        <v>31</v>
      </c>
      <c r="J428" s="849" t="s">
        <v>1614</v>
      </c>
      <c r="K428" s="824">
        <v>1</v>
      </c>
      <c r="L428" s="848" t="s">
        <v>27</v>
      </c>
      <c r="M428" s="843" t="s">
        <v>1241</v>
      </c>
      <c r="N428" s="844" t="s">
        <v>19</v>
      </c>
      <c r="O428" s="825"/>
      <c r="P428" s="845" t="s">
        <v>31</v>
      </c>
      <c r="Q428" s="845" t="s">
        <v>19</v>
      </c>
      <c r="R428" s="640" t="s">
        <v>19</v>
      </c>
      <c r="S428" s="640" t="s">
        <v>19</v>
      </c>
      <c r="T428" s="638"/>
    </row>
    <row r="429" spans="1:20" ht="26.4" x14ac:dyDescent="0.3">
      <c r="A429" s="820" t="s">
        <v>17</v>
      </c>
      <c r="B429" s="836" t="s">
        <v>1159</v>
      </c>
      <c r="C429" s="837" t="s">
        <v>1611</v>
      </c>
      <c r="D429" s="821" t="s">
        <v>1443</v>
      </c>
      <c r="E429" s="838" t="s">
        <v>1855</v>
      </c>
      <c r="F429" s="846" t="s">
        <v>1841</v>
      </c>
      <c r="G429" s="847" t="s">
        <v>1835</v>
      </c>
      <c r="H429" s="841" t="s">
        <v>1612</v>
      </c>
      <c r="I429" s="848" t="s">
        <v>31</v>
      </c>
      <c r="J429" s="849" t="s">
        <v>1614</v>
      </c>
      <c r="K429" s="824">
        <v>1</v>
      </c>
      <c r="L429" s="848" t="s">
        <v>27</v>
      </c>
      <c r="M429" s="843" t="s">
        <v>1241</v>
      </c>
      <c r="N429" s="844" t="s">
        <v>19</v>
      </c>
      <c r="O429" s="825"/>
      <c r="P429" s="845" t="s">
        <v>31</v>
      </c>
      <c r="Q429" s="845" t="s">
        <v>19</v>
      </c>
      <c r="R429" s="640" t="s">
        <v>19</v>
      </c>
      <c r="S429" s="640" t="s">
        <v>19</v>
      </c>
      <c r="T429" s="638"/>
    </row>
    <row r="430" spans="1:20" ht="26.4" x14ac:dyDescent="0.3">
      <c r="A430" s="820" t="s">
        <v>17</v>
      </c>
      <c r="B430" s="836" t="s">
        <v>1159</v>
      </c>
      <c r="C430" s="837" t="s">
        <v>1611</v>
      </c>
      <c r="D430" s="821" t="s">
        <v>1443</v>
      </c>
      <c r="E430" s="838" t="s">
        <v>1855</v>
      </c>
      <c r="F430" s="846" t="s">
        <v>1841</v>
      </c>
      <c r="G430" s="847" t="s">
        <v>1836</v>
      </c>
      <c r="H430" s="841" t="s">
        <v>1612</v>
      </c>
      <c r="I430" s="848" t="s">
        <v>31</v>
      </c>
      <c r="J430" s="849" t="s">
        <v>1614</v>
      </c>
      <c r="K430" s="824">
        <v>1</v>
      </c>
      <c r="L430" s="848" t="s">
        <v>27</v>
      </c>
      <c r="M430" s="843" t="s">
        <v>1241</v>
      </c>
      <c r="N430" s="844" t="s">
        <v>19</v>
      </c>
      <c r="O430" s="825"/>
      <c r="P430" s="845" t="s">
        <v>31</v>
      </c>
      <c r="Q430" s="845" t="s">
        <v>19</v>
      </c>
      <c r="R430" s="640" t="s">
        <v>19</v>
      </c>
      <c r="S430" s="640" t="s">
        <v>19</v>
      </c>
      <c r="T430" s="638"/>
    </row>
    <row r="431" spans="1:20" ht="26.4" x14ac:dyDescent="0.3">
      <c r="A431" s="820" t="s">
        <v>17</v>
      </c>
      <c r="B431" s="836" t="s">
        <v>1159</v>
      </c>
      <c r="C431" s="837" t="s">
        <v>1611</v>
      </c>
      <c r="D431" s="821" t="s">
        <v>1443</v>
      </c>
      <c r="E431" s="838" t="s">
        <v>1855</v>
      </c>
      <c r="F431" s="846" t="s">
        <v>1842</v>
      </c>
      <c r="G431" s="847" t="s">
        <v>1835</v>
      </c>
      <c r="H431" s="841" t="s">
        <v>1612</v>
      </c>
      <c r="I431" s="848" t="s">
        <v>31</v>
      </c>
      <c r="J431" s="849" t="s">
        <v>1614</v>
      </c>
      <c r="K431" s="824">
        <v>1</v>
      </c>
      <c r="L431" s="848" t="s">
        <v>27</v>
      </c>
      <c r="M431" s="843" t="s">
        <v>1241</v>
      </c>
      <c r="N431" s="844" t="s">
        <v>19</v>
      </c>
      <c r="O431" s="825"/>
      <c r="P431" s="845" t="s">
        <v>31</v>
      </c>
      <c r="Q431" s="845" t="s">
        <v>19</v>
      </c>
      <c r="R431" s="640" t="s">
        <v>19</v>
      </c>
      <c r="S431" s="640" t="s">
        <v>19</v>
      </c>
      <c r="T431" s="638"/>
    </row>
    <row r="432" spans="1:20" ht="26.4" x14ac:dyDescent="0.3">
      <c r="A432" s="820" t="s">
        <v>17</v>
      </c>
      <c r="B432" s="836" t="s">
        <v>1159</v>
      </c>
      <c r="C432" s="837" t="s">
        <v>1611</v>
      </c>
      <c r="D432" s="821" t="s">
        <v>1443</v>
      </c>
      <c r="E432" s="838" t="s">
        <v>1855</v>
      </c>
      <c r="F432" s="846" t="s">
        <v>1842</v>
      </c>
      <c r="G432" s="847" t="s">
        <v>1837</v>
      </c>
      <c r="H432" s="841" t="s">
        <v>1612</v>
      </c>
      <c r="I432" s="848" t="s">
        <v>31</v>
      </c>
      <c r="J432" s="849" t="s">
        <v>1614</v>
      </c>
      <c r="K432" s="824">
        <v>1</v>
      </c>
      <c r="L432" s="848" t="s">
        <v>27</v>
      </c>
      <c r="M432" s="843" t="s">
        <v>1241</v>
      </c>
      <c r="N432" s="844" t="s">
        <v>19</v>
      </c>
      <c r="O432" s="825"/>
      <c r="P432" s="845" t="s">
        <v>31</v>
      </c>
      <c r="Q432" s="845" t="s">
        <v>19</v>
      </c>
      <c r="R432" s="640" t="s">
        <v>19</v>
      </c>
      <c r="S432" s="640" t="s">
        <v>19</v>
      </c>
      <c r="T432" s="638"/>
    </row>
    <row r="433" spans="1:20" ht="26.4" x14ac:dyDescent="0.3">
      <c r="A433" s="820" t="s">
        <v>17</v>
      </c>
      <c r="B433" s="836" t="s">
        <v>1159</v>
      </c>
      <c r="C433" s="837" t="s">
        <v>1611</v>
      </c>
      <c r="D433" s="821" t="s">
        <v>1443</v>
      </c>
      <c r="E433" s="838" t="s">
        <v>1855</v>
      </c>
      <c r="F433" s="846" t="s">
        <v>1842</v>
      </c>
      <c r="G433" s="847" t="s">
        <v>1838</v>
      </c>
      <c r="H433" s="841" t="s">
        <v>1612</v>
      </c>
      <c r="I433" s="848" t="s">
        <v>31</v>
      </c>
      <c r="J433" s="849" t="s">
        <v>1614</v>
      </c>
      <c r="K433" s="824">
        <v>1</v>
      </c>
      <c r="L433" s="848" t="s">
        <v>27</v>
      </c>
      <c r="M433" s="843" t="s">
        <v>1241</v>
      </c>
      <c r="N433" s="844" t="s">
        <v>19</v>
      </c>
      <c r="O433" s="825"/>
      <c r="P433" s="845" t="s">
        <v>31</v>
      </c>
      <c r="Q433" s="845" t="s">
        <v>19</v>
      </c>
      <c r="R433" s="640" t="s">
        <v>19</v>
      </c>
      <c r="S433" s="640" t="s">
        <v>19</v>
      </c>
      <c r="T433" s="638"/>
    </row>
    <row r="434" spans="1:20" ht="26.4" x14ac:dyDescent="0.3">
      <c r="A434" s="820" t="s">
        <v>17</v>
      </c>
      <c r="B434" s="836" t="s">
        <v>1159</v>
      </c>
      <c r="C434" s="837" t="s">
        <v>1611</v>
      </c>
      <c r="D434" s="821" t="s">
        <v>1443</v>
      </c>
      <c r="E434" s="838" t="s">
        <v>1855</v>
      </c>
      <c r="F434" s="846" t="s">
        <v>1842</v>
      </c>
      <c r="G434" s="847" t="s">
        <v>1843</v>
      </c>
      <c r="H434" s="841" t="s">
        <v>1612</v>
      </c>
      <c r="I434" s="848" t="s">
        <v>31</v>
      </c>
      <c r="J434" s="849" t="s">
        <v>1614</v>
      </c>
      <c r="K434" s="824">
        <v>1</v>
      </c>
      <c r="L434" s="848" t="s">
        <v>27</v>
      </c>
      <c r="M434" s="843" t="s">
        <v>1241</v>
      </c>
      <c r="N434" s="844" t="s">
        <v>19</v>
      </c>
      <c r="O434" s="825"/>
      <c r="P434" s="845" t="s">
        <v>31</v>
      </c>
      <c r="Q434" s="845" t="s">
        <v>19</v>
      </c>
      <c r="R434" s="640" t="s">
        <v>19</v>
      </c>
      <c r="S434" s="640" t="s">
        <v>19</v>
      </c>
      <c r="T434" s="638"/>
    </row>
    <row r="435" spans="1:20" ht="26.4" x14ac:dyDescent="0.3">
      <c r="A435" s="820" t="s">
        <v>17</v>
      </c>
      <c r="B435" s="836" t="s">
        <v>1159</v>
      </c>
      <c r="C435" s="837" t="s">
        <v>1611</v>
      </c>
      <c r="D435" s="821" t="s">
        <v>1443</v>
      </c>
      <c r="E435" s="838" t="s">
        <v>1855</v>
      </c>
      <c r="F435" s="846" t="s">
        <v>1839</v>
      </c>
      <c r="G435" s="847" t="s">
        <v>1828</v>
      </c>
      <c r="H435" s="841" t="s">
        <v>1612</v>
      </c>
      <c r="I435" s="848" t="s">
        <v>510</v>
      </c>
      <c r="J435" s="849" t="s">
        <v>1614</v>
      </c>
      <c r="K435" s="824" t="s">
        <v>19</v>
      </c>
      <c r="L435" s="848" t="s">
        <v>31</v>
      </c>
      <c r="M435" s="843" t="s">
        <v>1241</v>
      </c>
      <c r="N435" s="844">
        <v>1</v>
      </c>
      <c r="O435" s="825"/>
      <c r="P435" s="845" t="s">
        <v>31</v>
      </c>
      <c r="Q435" s="845" t="s">
        <v>19</v>
      </c>
      <c r="R435" s="640" t="s">
        <v>19</v>
      </c>
      <c r="S435" s="640" t="s">
        <v>19</v>
      </c>
      <c r="T435" s="638"/>
    </row>
    <row r="436" spans="1:20" ht="26.4" x14ac:dyDescent="0.3">
      <c r="A436" s="820" t="s">
        <v>17</v>
      </c>
      <c r="B436" s="836" t="s">
        <v>1159</v>
      </c>
      <c r="C436" s="837" t="s">
        <v>1611</v>
      </c>
      <c r="D436" s="821" t="s">
        <v>1443</v>
      </c>
      <c r="E436" s="838" t="s">
        <v>1855</v>
      </c>
      <c r="F436" s="846" t="s">
        <v>1839</v>
      </c>
      <c r="G436" s="847" t="s">
        <v>1835</v>
      </c>
      <c r="H436" s="841" t="s">
        <v>1612</v>
      </c>
      <c r="I436" s="848" t="s">
        <v>31</v>
      </c>
      <c r="J436" s="849" t="s">
        <v>1614</v>
      </c>
      <c r="K436" s="824" t="s">
        <v>19</v>
      </c>
      <c r="L436" s="848" t="s">
        <v>27</v>
      </c>
      <c r="M436" s="843" t="s">
        <v>1241</v>
      </c>
      <c r="N436" s="844" t="s">
        <v>19</v>
      </c>
      <c r="O436" s="825"/>
      <c r="P436" s="845" t="s">
        <v>31</v>
      </c>
      <c r="Q436" s="845" t="s">
        <v>19</v>
      </c>
      <c r="R436" s="640" t="s">
        <v>19</v>
      </c>
      <c r="S436" s="640" t="s">
        <v>19</v>
      </c>
      <c r="T436" s="638"/>
    </row>
    <row r="437" spans="1:20" ht="26.4" x14ac:dyDescent="0.3">
      <c r="A437" s="820" t="s">
        <v>17</v>
      </c>
      <c r="B437" s="836" t="s">
        <v>1159</v>
      </c>
      <c r="C437" s="837" t="s">
        <v>1611</v>
      </c>
      <c r="D437" s="821" t="s">
        <v>1443</v>
      </c>
      <c r="E437" s="838" t="s">
        <v>1855</v>
      </c>
      <c r="F437" s="846" t="s">
        <v>1839</v>
      </c>
      <c r="G437" s="847" t="s">
        <v>1836</v>
      </c>
      <c r="H437" s="841" t="s">
        <v>1612</v>
      </c>
      <c r="I437" s="848" t="s">
        <v>31</v>
      </c>
      <c r="J437" s="849" t="s">
        <v>1614</v>
      </c>
      <c r="K437" s="824" t="s">
        <v>19</v>
      </c>
      <c r="L437" s="848" t="s">
        <v>27</v>
      </c>
      <c r="M437" s="843" t="s">
        <v>1241</v>
      </c>
      <c r="N437" s="844" t="s">
        <v>19</v>
      </c>
      <c r="O437" s="825"/>
      <c r="P437" s="845" t="s">
        <v>31</v>
      </c>
      <c r="Q437" s="845" t="s">
        <v>19</v>
      </c>
      <c r="R437" s="640" t="s">
        <v>19</v>
      </c>
      <c r="S437" s="640" t="s">
        <v>19</v>
      </c>
      <c r="T437" s="638"/>
    </row>
    <row r="438" spans="1:20" ht="26.4" x14ac:dyDescent="0.3">
      <c r="A438" s="820" t="s">
        <v>17</v>
      </c>
      <c r="B438" s="836" t="s">
        <v>1159</v>
      </c>
      <c r="C438" s="837" t="s">
        <v>1611</v>
      </c>
      <c r="D438" s="821" t="s">
        <v>1443</v>
      </c>
      <c r="E438" s="838" t="s">
        <v>1855</v>
      </c>
      <c r="F438" s="846" t="s">
        <v>1839</v>
      </c>
      <c r="G438" s="847" t="s">
        <v>1837</v>
      </c>
      <c r="H438" s="841" t="s">
        <v>1612</v>
      </c>
      <c r="I438" s="848" t="s">
        <v>31</v>
      </c>
      <c r="J438" s="849" t="s">
        <v>1614</v>
      </c>
      <c r="K438" s="824" t="s">
        <v>19</v>
      </c>
      <c r="L438" s="848" t="s">
        <v>27</v>
      </c>
      <c r="M438" s="843" t="s">
        <v>1241</v>
      </c>
      <c r="N438" s="844" t="s">
        <v>19</v>
      </c>
      <c r="O438" s="825"/>
      <c r="P438" s="845" t="s">
        <v>31</v>
      </c>
      <c r="Q438" s="845" t="s">
        <v>19</v>
      </c>
      <c r="R438" s="640" t="s">
        <v>19</v>
      </c>
      <c r="S438" s="640" t="s">
        <v>19</v>
      </c>
      <c r="T438" s="638"/>
    </row>
    <row r="439" spans="1:20" ht="26.4" x14ac:dyDescent="0.3">
      <c r="A439" s="820" t="s">
        <v>17</v>
      </c>
      <c r="B439" s="836" t="s">
        <v>1159</v>
      </c>
      <c r="C439" s="837" t="s">
        <v>1611</v>
      </c>
      <c r="D439" s="821" t="s">
        <v>1443</v>
      </c>
      <c r="E439" s="838" t="s">
        <v>1855</v>
      </c>
      <c r="F439" s="846" t="s">
        <v>1839</v>
      </c>
      <c r="G439" s="847" t="s">
        <v>1838</v>
      </c>
      <c r="H439" s="841" t="s">
        <v>1612</v>
      </c>
      <c r="I439" s="848" t="s">
        <v>31</v>
      </c>
      <c r="J439" s="849" t="s">
        <v>1614</v>
      </c>
      <c r="K439" s="824" t="s">
        <v>19</v>
      </c>
      <c r="L439" s="848" t="s">
        <v>27</v>
      </c>
      <c r="M439" s="843" t="s">
        <v>1241</v>
      </c>
      <c r="N439" s="844" t="s">
        <v>19</v>
      </c>
      <c r="O439" s="825"/>
      <c r="P439" s="845" t="s">
        <v>31</v>
      </c>
      <c r="Q439" s="845" t="s">
        <v>19</v>
      </c>
      <c r="R439" s="640" t="s">
        <v>19</v>
      </c>
      <c r="S439" s="640" t="s">
        <v>19</v>
      </c>
      <c r="T439" s="638"/>
    </row>
    <row r="440" spans="1:20" ht="26.4" x14ac:dyDescent="0.3">
      <c r="A440" s="820" t="s">
        <v>17</v>
      </c>
      <c r="B440" s="836" t="s">
        <v>1159</v>
      </c>
      <c r="C440" s="837" t="s">
        <v>1611</v>
      </c>
      <c r="D440" s="821" t="s">
        <v>1443</v>
      </c>
      <c r="E440" s="838" t="s">
        <v>556</v>
      </c>
      <c r="F440" s="839" t="s">
        <v>1827</v>
      </c>
      <c r="G440" s="840" t="s">
        <v>1828</v>
      </c>
      <c r="H440" s="841" t="s">
        <v>1612</v>
      </c>
      <c r="I440" s="842" t="s">
        <v>510</v>
      </c>
      <c r="J440" s="841" t="s">
        <v>1614</v>
      </c>
      <c r="K440" s="822">
        <v>0.11</v>
      </c>
      <c r="L440" s="842" t="s">
        <v>31</v>
      </c>
      <c r="M440" s="843" t="s">
        <v>1241</v>
      </c>
      <c r="N440" s="844">
        <v>1</v>
      </c>
      <c r="O440" s="823"/>
      <c r="P440" s="845" t="s">
        <v>31</v>
      </c>
      <c r="Q440" s="845" t="s">
        <v>19</v>
      </c>
      <c r="R440" s="639" t="s">
        <v>19</v>
      </c>
      <c r="S440" s="639" t="s">
        <v>19</v>
      </c>
      <c r="T440" s="638"/>
    </row>
    <row r="441" spans="1:20" ht="26.4" x14ac:dyDescent="0.3">
      <c r="A441" s="820" t="s">
        <v>17</v>
      </c>
      <c r="B441" s="836" t="s">
        <v>1159</v>
      </c>
      <c r="C441" s="837" t="s">
        <v>1611</v>
      </c>
      <c r="D441" s="821" t="s">
        <v>1443</v>
      </c>
      <c r="E441" s="838" t="s">
        <v>556</v>
      </c>
      <c r="F441" s="846" t="s">
        <v>1830</v>
      </c>
      <c r="G441" s="847" t="s">
        <v>1828</v>
      </c>
      <c r="H441" s="841" t="s">
        <v>1612</v>
      </c>
      <c r="I441" s="848" t="s">
        <v>510</v>
      </c>
      <c r="J441" s="849" t="s">
        <v>1614</v>
      </c>
      <c r="K441" s="824">
        <v>0.11</v>
      </c>
      <c r="L441" s="848" t="s">
        <v>31</v>
      </c>
      <c r="M441" s="843" t="s">
        <v>1241</v>
      </c>
      <c r="N441" s="844">
        <v>1</v>
      </c>
      <c r="O441" s="825"/>
      <c r="P441" s="845" t="s">
        <v>31</v>
      </c>
      <c r="Q441" s="845" t="s">
        <v>19</v>
      </c>
      <c r="R441" s="639" t="s">
        <v>19</v>
      </c>
      <c r="S441" s="639" t="s">
        <v>19</v>
      </c>
      <c r="T441" s="638"/>
    </row>
    <row r="442" spans="1:20" ht="26.4" x14ac:dyDescent="0.3">
      <c r="A442" s="820" t="s">
        <v>17</v>
      </c>
      <c r="B442" s="836" t="s">
        <v>1159</v>
      </c>
      <c r="C442" s="837" t="s">
        <v>1611</v>
      </c>
      <c r="D442" s="821" t="s">
        <v>1443</v>
      </c>
      <c r="E442" s="838" t="s">
        <v>556</v>
      </c>
      <c r="F442" s="846" t="s">
        <v>1831</v>
      </c>
      <c r="G442" s="847" t="s">
        <v>1828</v>
      </c>
      <c r="H442" s="841" t="s">
        <v>1612</v>
      </c>
      <c r="I442" s="848" t="s">
        <v>510</v>
      </c>
      <c r="J442" s="849" t="s">
        <v>1614</v>
      </c>
      <c r="K442" s="824">
        <v>0.11</v>
      </c>
      <c r="L442" s="848" t="s">
        <v>31</v>
      </c>
      <c r="M442" s="843" t="s">
        <v>1241</v>
      </c>
      <c r="N442" s="844">
        <v>1</v>
      </c>
      <c r="O442" s="825"/>
      <c r="P442" s="845" t="s">
        <v>31</v>
      </c>
      <c r="Q442" s="845" t="s">
        <v>19</v>
      </c>
      <c r="R442" s="639" t="s">
        <v>19</v>
      </c>
      <c r="S442" s="639" t="s">
        <v>19</v>
      </c>
      <c r="T442" s="638"/>
    </row>
    <row r="443" spans="1:20" ht="26.4" x14ac:dyDescent="0.3">
      <c r="A443" s="820" t="s">
        <v>17</v>
      </c>
      <c r="B443" s="836" t="s">
        <v>1159</v>
      </c>
      <c r="C443" s="837" t="s">
        <v>1611</v>
      </c>
      <c r="D443" s="821" t="s">
        <v>1443</v>
      </c>
      <c r="E443" s="838" t="s">
        <v>556</v>
      </c>
      <c r="F443" s="846" t="s">
        <v>1832</v>
      </c>
      <c r="G443" s="847" t="s">
        <v>1828</v>
      </c>
      <c r="H443" s="841" t="s">
        <v>1612</v>
      </c>
      <c r="I443" s="848" t="s">
        <v>510</v>
      </c>
      <c r="J443" s="849" t="s">
        <v>1614</v>
      </c>
      <c r="K443" s="824">
        <v>0.11</v>
      </c>
      <c r="L443" s="848" t="s">
        <v>31</v>
      </c>
      <c r="M443" s="843" t="s">
        <v>1241</v>
      </c>
      <c r="N443" s="844">
        <v>1</v>
      </c>
      <c r="O443" s="825"/>
      <c r="P443" s="845" t="s">
        <v>31</v>
      </c>
      <c r="Q443" s="845" t="s">
        <v>19</v>
      </c>
      <c r="R443" s="639" t="s">
        <v>19</v>
      </c>
      <c r="S443" s="639" t="s">
        <v>19</v>
      </c>
      <c r="T443" s="638"/>
    </row>
    <row r="444" spans="1:20" ht="26.4" x14ac:dyDescent="0.3">
      <c r="A444" s="820" t="s">
        <v>17</v>
      </c>
      <c r="B444" s="836" t="s">
        <v>1159</v>
      </c>
      <c r="C444" s="837" t="s">
        <v>1611</v>
      </c>
      <c r="D444" s="821" t="s">
        <v>1443</v>
      </c>
      <c r="E444" s="838" t="s">
        <v>556</v>
      </c>
      <c r="F444" s="846" t="s">
        <v>1833</v>
      </c>
      <c r="G444" s="847" t="s">
        <v>1828</v>
      </c>
      <c r="H444" s="841" t="s">
        <v>1612</v>
      </c>
      <c r="I444" s="848" t="s">
        <v>510</v>
      </c>
      <c r="J444" s="849" t="s">
        <v>1614</v>
      </c>
      <c r="K444" s="824">
        <v>0.11</v>
      </c>
      <c r="L444" s="848" t="s">
        <v>31</v>
      </c>
      <c r="M444" s="843" t="s">
        <v>1241</v>
      </c>
      <c r="N444" s="844">
        <v>1</v>
      </c>
      <c r="O444" s="825"/>
      <c r="P444" s="845" t="s">
        <v>510</v>
      </c>
      <c r="Q444" s="845" t="s">
        <v>19</v>
      </c>
      <c r="R444" s="639">
        <v>1</v>
      </c>
      <c r="S444" s="639">
        <v>1</v>
      </c>
      <c r="T444" s="638"/>
    </row>
    <row r="445" spans="1:20" ht="26.4" x14ac:dyDescent="0.3">
      <c r="A445" s="820" t="s">
        <v>17</v>
      </c>
      <c r="B445" s="836" t="s">
        <v>1159</v>
      </c>
      <c r="C445" s="837" t="s">
        <v>1611</v>
      </c>
      <c r="D445" s="821" t="s">
        <v>1443</v>
      </c>
      <c r="E445" s="838" t="s">
        <v>556</v>
      </c>
      <c r="F445" s="846" t="s">
        <v>1834</v>
      </c>
      <c r="G445" s="847" t="s">
        <v>1828</v>
      </c>
      <c r="H445" s="841" t="s">
        <v>1612</v>
      </c>
      <c r="I445" s="848" t="s">
        <v>510</v>
      </c>
      <c r="J445" s="849" t="s">
        <v>1614</v>
      </c>
      <c r="K445" s="824">
        <v>0.11</v>
      </c>
      <c r="L445" s="848" t="s">
        <v>31</v>
      </c>
      <c r="M445" s="843" t="s">
        <v>1241</v>
      </c>
      <c r="N445" s="844">
        <v>1</v>
      </c>
      <c r="O445" s="825"/>
      <c r="P445" s="845" t="s">
        <v>510</v>
      </c>
      <c r="Q445" s="845" t="s">
        <v>19</v>
      </c>
      <c r="R445" s="639">
        <v>1</v>
      </c>
      <c r="S445" s="639">
        <v>1</v>
      </c>
      <c r="T445" s="638"/>
    </row>
    <row r="446" spans="1:20" ht="26.4" x14ac:dyDescent="0.3">
      <c r="A446" s="820" t="s">
        <v>17</v>
      </c>
      <c r="B446" s="836" t="s">
        <v>1159</v>
      </c>
      <c r="C446" s="837" t="s">
        <v>1611</v>
      </c>
      <c r="D446" s="821" t="s">
        <v>1443</v>
      </c>
      <c r="E446" s="838" t="s">
        <v>556</v>
      </c>
      <c r="F446" s="846" t="s">
        <v>1827</v>
      </c>
      <c r="G446" s="847" t="s">
        <v>1835</v>
      </c>
      <c r="H446" s="841" t="s">
        <v>1612</v>
      </c>
      <c r="I446" s="848" t="s">
        <v>31</v>
      </c>
      <c r="J446" s="849" t="s">
        <v>1614</v>
      </c>
      <c r="K446" s="824">
        <v>1</v>
      </c>
      <c r="L446" s="848" t="s">
        <v>27</v>
      </c>
      <c r="M446" s="843" t="s">
        <v>1241</v>
      </c>
      <c r="N446" s="844" t="s">
        <v>19</v>
      </c>
      <c r="O446" s="825"/>
      <c r="P446" s="845" t="s">
        <v>510</v>
      </c>
      <c r="Q446" s="845" t="s">
        <v>19</v>
      </c>
      <c r="R446" s="639">
        <v>1</v>
      </c>
      <c r="S446" s="639">
        <v>1</v>
      </c>
      <c r="T446" s="638"/>
    </row>
    <row r="447" spans="1:20" ht="26.4" x14ac:dyDescent="0.3">
      <c r="A447" s="820" t="s">
        <v>17</v>
      </c>
      <c r="B447" s="836" t="s">
        <v>1159</v>
      </c>
      <c r="C447" s="837" t="s">
        <v>1611</v>
      </c>
      <c r="D447" s="821" t="s">
        <v>1443</v>
      </c>
      <c r="E447" s="838" t="s">
        <v>556</v>
      </c>
      <c r="F447" s="846" t="s">
        <v>1827</v>
      </c>
      <c r="G447" s="847" t="s">
        <v>1836</v>
      </c>
      <c r="H447" s="841" t="s">
        <v>1612</v>
      </c>
      <c r="I447" s="848" t="s">
        <v>31</v>
      </c>
      <c r="J447" s="849" t="s">
        <v>1614</v>
      </c>
      <c r="K447" s="824">
        <v>1</v>
      </c>
      <c r="L447" s="848" t="s">
        <v>27</v>
      </c>
      <c r="M447" s="843" t="s">
        <v>1241</v>
      </c>
      <c r="N447" s="844" t="s">
        <v>19</v>
      </c>
      <c r="O447" s="825"/>
      <c r="P447" s="845" t="s">
        <v>510</v>
      </c>
      <c r="Q447" s="845" t="s">
        <v>19</v>
      </c>
      <c r="R447" s="639">
        <v>1</v>
      </c>
      <c r="S447" s="639">
        <v>1</v>
      </c>
      <c r="T447" s="638"/>
    </row>
    <row r="448" spans="1:20" ht="26.4" x14ac:dyDescent="0.3">
      <c r="A448" s="820" t="s">
        <v>17</v>
      </c>
      <c r="B448" s="836" t="s">
        <v>1159</v>
      </c>
      <c r="C448" s="837" t="s">
        <v>1611</v>
      </c>
      <c r="D448" s="821" t="s">
        <v>1443</v>
      </c>
      <c r="E448" s="838" t="s">
        <v>556</v>
      </c>
      <c r="F448" s="846" t="s">
        <v>1830</v>
      </c>
      <c r="G448" s="847" t="s">
        <v>1835</v>
      </c>
      <c r="H448" s="841" t="s">
        <v>1612</v>
      </c>
      <c r="I448" s="848" t="s">
        <v>31</v>
      </c>
      <c r="J448" s="849" t="s">
        <v>1614</v>
      </c>
      <c r="K448" s="824">
        <v>1</v>
      </c>
      <c r="L448" s="848" t="s">
        <v>27</v>
      </c>
      <c r="M448" s="843" t="s">
        <v>1241</v>
      </c>
      <c r="N448" s="844" t="s">
        <v>19</v>
      </c>
      <c r="O448" s="825"/>
      <c r="P448" s="845" t="s">
        <v>31</v>
      </c>
      <c r="Q448" s="845" t="s">
        <v>19</v>
      </c>
      <c r="R448" s="640" t="s">
        <v>19</v>
      </c>
      <c r="S448" s="640" t="s">
        <v>19</v>
      </c>
      <c r="T448" s="638"/>
    </row>
    <row r="449" spans="1:20" ht="26.4" x14ac:dyDescent="0.3">
      <c r="A449" s="820" t="s">
        <v>17</v>
      </c>
      <c r="B449" s="836" t="s">
        <v>1159</v>
      </c>
      <c r="C449" s="837" t="s">
        <v>1611</v>
      </c>
      <c r="D449" s="821" t="s">
        <v>1443</v>
      </c>
      <c r="E449" s="838" t="s">
        <v>556</v>
      </c>
      <c r="F449" s="846" t="s">
        <v>1830</v>
      </c>
      <c r="G449" s="847" t="s">
        <v>1836</v>
      </c>
      <c r="H449" s="841" t="s">
        <v>1612</v>
      </c>
      <c r="I449" s="848" t="s">
        <v>31</v>
      </c>
      <c r="J449" s="849" t="s">
        <v>1614</v>
      </c>
      <c r="K449" s="824">
        <v>1</v>
      </c>
      <c r="L449" s="848" t="s">
        <v>27</v>
      </c>
      <c r="M449" s="843" t="s">
        <v>1241</v>
      </c>
      <c r="N449" s="844" t="s">
        <v>19</v>
      </c>
      <c r="O449" s="825"/>
      <c r="P449" s="845" t="s">
        <v>31</v>
      </c>
      <c r="Q449" s="845" t="s">
        <v>19</v>
      </c>
      <c r="R449" s="640" t="s">
        <v>19</v>
      </c>
      <c r="S449" s="640" t="s">
        <v>19</v>
      </c>
      <c r="T449" s="638"/>
    </row>
    <row r="450" spans="1:20" ht="26.4" x14ac:dyDescent="0.3">
      <c r="A450" s="820" t="s">
        <v>17</v>
      </c>
      <c r="B450" s="836" t="s">
        <v>1159</v>
      </c>
      <c r="C450" s="837" t="s">
        <v>1611</v>
      </c>
      <c r="D450" s="821" t="s">
        <v>1443</v>
      </c>
      <c r="E450" s="838" t="s">
        <v>556</v>
      </c>
      <c r="F450" s="846" t="s">
        <v>1830</v>
      </c>
      <c r="G450" s="847" t="s">
        <v>1837</v>
      </c>
      <c r="H450" s="841" t="s">
        <v>1612</v>
      </c>
      <c r="I450" s="848" t="s">
        <v>31</v>
      </c>
      <c r="J450" s="849" t="s">
        <v>1614</v>
      </c>
      <c r="K450" s="824">
        <v>1</v>
      </c>
      <c r="L450" s="848" t="s">
        <v>27</v>
      </c>
      <c r="M450" s="843" t="s">
        <v>1241</v>
      </c>
      <c r="N450" s="844" t="s">
        <v>19</v>
      </c>
      <c r="O450" s="825"/>
      <c r="P450" s="845" t="s">
        <v>31</v>
      </c>
      <c r="Q450" s="845" t="s">
        <v>19</v>
      </c>
      <c r="R450" s="640" t="s">
        <v>19</v>
      </c>
      <c r="S450" s="640" t="s">
        <v>19</v>
      </c>
      <c r="T450" s="638"/>
    </row>
    <row r="451" spans="1:20" ht="26.4" x14ac:dyDescent="0.3">
      <c r="A451" s="820" t="s">
        <v>17</v>
      </c>
      <c r="B451" s="836" t="s">
        <v>1159</v>
      </c>
      <c r="C451" s="837" t="s">
        <v>1611</v>
      </c>
      <c r="D451" s="821" t="s">
        <v>1443</v>
      </c>
      <c r="E451" s="838" t="s">
        <v>556</v>
      </c>
      <c r="F451" s="846" t="s">
        <v>1830</v>
      </c>
      <c r="G451" s="847" t="s">
        <v>1838</v>
      </c>
      <c r="H451" s="841" t="s">
        <v>1612</v>
      </c>
      <c r="I451" s="848" t="s">
        <v>31</v>
      </c>
      <c r="J451" s="849" t="s">
        <v>1614</v>
      </c>
      <c r="K451" s="824">
        <v>1</v>
      </c>
      <c r="L451" s="848" t="s">
        <v>27</v>
      </c>
      <c r="M451" s="843" t="s">
        <v>1241</v>
      </c>
      <c r="N451" s="844" t="s">
        <v>19</v>
      </c>
      <c r="O451" s="825"/>
      <c r="P451" s="845" t="s">
        <v>31</v>
      </c>
      <c r="Q451" s="845" t="s">
        <v>19</v>
      </c>
      <c r="R451" s="640" t="s">
        <v>19</v>
      </c>
      <c r="S451" s="640" t="s">
        <v>19</v>
      </c>
      <c r="T451" s="638"/>
    </row>
    <row r="452" spans="1:20" ht="26.4" x14ac:dyDescent="0.3">
      <c r="A452" s="820" t="s">
        <v>17</v>
      </c>
      <c r="B452" s="836" t="s">
        <v>1159</v>
      </c>
      <c r="C452" s="837" t="s">
        <v>1611</v>
      </c>
      <c r="D452" s="821" t="s">
        <v>1443</v>
      </c>
      <c r="E452" s="838" t="s">
        <v>556</v>
      </c>
      <c r="F452" s="846" t="s">
        <v>1831</v>
      </c>
      <c r="G452" s="847" t="s">
        <v>1835</v>
      </c>
      <c r="H452" s="841" t="s">
        <v>1612</v>
      </c>
      <c r="I452" s="848" t="s">
        <v>31</v>
      </c>
      <c r="J452" s="849" t="s">
        <v>1614</v>
      </c>
      <c r="K452" s="824">
        <v>1</v>
      </c>
      <c r="L452" s="848" t="s">
        <v>27</v>
      </c>
      <c r="M452" s="843" t="s">
        <v>1241</v>
      </c>
      <c r="N452" s="844" t="s">
        <v>19</v>
      </c>
      <c r="O452" s="825"/>
      <c r="P452" s="845" t="s">
        <v>31</v>
      </c>
      <c r="Q452" s="845" t="s">
        <v>19</v>
      </c>
      <c r="R452" s="640" t="s">
        <v>19</v>
      </c>
      <c r="S452" s="640" t="s">
        <v>19</v>
      </c>
      <c r="T452" s="638"/>
    </row>
    <row r="453" spans="1:20" ht="26.4" x14ac:dyDescent="0.3">
      <c r="A453" s="820" t="s">
        <v>17</v>
      </c>
      <c r="B453" s="836" t="s">
        <v>1159</v>
      </c>
      <c r="C453" s="837" t="s">
        <v>1611</v>
      </c>
      <c r="D453" s="821" t="s">
        <v>1443</v>
      </c>
      <c r="E453" s="838" t="s">
        <v>556</v>
      </c>
      <c r="F453" s="846" t="s">
        <v>1831</v>
      </c>
      <c r="G453" s="847" t="s">
        <v>1836</v>
      </c>
      <c r="H453" s="841" t="s">
        <v>1612</v>
      </c>
      <c r="I453" s="848" t="s">
        <v>31</v>
      </c>
      <c r="J453" s="849" t="s">
        <v>1614</v>
      </c>
      <c r="K453" s="824">
        <v>1</v>
      </c>
      <c r="L453" s="848" t="s">
        <v>27</v>
      </c>
      <c r="M453" s="843" t="s">
        <v>1241</v>
      </c>
      <c r="N453" s="844" t="s">
        <v>19</v>
      </c>
      <c r="O453" s="825"/>
      <c r="P453" s="845" t="s">
        <v>31</v>
      </c>
      <c r="Q453" s="845" t="s">
        <v>19</v>
      </c>
      <c r="R453" s="640" t="s">
        <v>19</v>
      </c>
      <c r="S453" s="640" t="s">
        <v>19</v>
      </c>
      <c r="T453" s="638"/>
    </row>
    <row r="454" spans="1:20" ht="26.4" x14ac:dyDescent="0.3">
      <c r="A454" s="820" t="s">
        <v>17</v>
      </c>
      <c r="B454" s="836" t="s">
        <v>1159</v>
      </c>
      <c r="C454" s="837" t="s">
        <v>1611</v>
      </c>
      <c r="D454" s="821" t="s">
        <v>1443</v>
      </c>
      <c r="E454" s="838" t="s">
        <v>556</v>
      </c>
      <c r="F454" s="846" t="s">
        <v>1832</v>
      </c>
      <c r="G454" s="847" t="s">
        <v>1835</v>
      </c>
      <c r="H454" s="841" t="s">
        <v>1612</v>
      </c>
      <c r="I454" s="848" t="s">
        <v>31</v>
      </c>
      <c r="J454" s="849" t="s">
        <v>1614</v>
      </c>
      <c r="K454" s="824">
        <v>1</v>
      </c>
      <c r="L454" s="848" t="s">
        <v>27</v>
      </c>
      <c r="M454" s="843" t="s">
        <v>1241</v>
      </c>
      <c r="N454" s="844" t="s">
        <v>19</v>
      </c>
      <c r="O454" s="825"/>
      <c r="P454" s="845" t="s">
        <v>31</v>
      </c>
      <c r="Q454" s="845" t="s">
        <v>19</v>
      </c>
      <c r="R454" s="640" t="s">
        <v>19</v>
      </c>
      <c r="S454" s="640" t="s">
        <v>19</v>
      </c>
      <c r="T454" s="638"/>
    </row>
    <row r="455" spans="1:20" ht="26.4" x14ac:dyDescent="0.3">
      <c r="A455" s="820" t="s">
        <v>17</v>
      </c>
      <c r="B455" s="836" t="s">
        <v>1159</v>
      </c>
      <c r="C455" s="837" t="s">
        <v>1611</v>
      </c>
      <c r="D455" s="821" t="s">
        <v>1443</v>
      </c>
      <c r="E455" s="838" t="s">
        <v>556</v>
      </c>
      <c r="F455" s="846" t="s">
        <v>1832</v>
      </c>
      <c r="G455" s="847" t="s">
        <v>1836</v>
      </c>
      <c r="H455" s="841" t="s">
        <v>1612</v>
      </c>
      <c r="I455" s="848" t="s">
        <v>31</v>
      </c>
      <c r="J455" s="849" t="s">
        <v>1614</v>
      </c>
      <c r="K455" s="824">
        <v>1</v>
      </c>
      <c r="L455" s="848" t="s">
        <v>27</v>
      </c>
      <c r="M455" s="843" t="s">
        <v>1241</v>
      </c>
      <c r="N455" s="844" t="s">
        <v>19</v>
      </c>
      <c r="O455" s="825"/>
      <c r="P455" s="845" t="s">
        <v>31</v>
      </c>
      <c r="Q455" s="845" t="s">
        <v>19</v>
      </c>
      <c r="R455" s="640" t="s">
        <v>19</v>
      </c>
      <c r="S455" s="640" t="s">
        <v>19</v>
      </c>
      <c r="T455" s="638"/>
    </row>
    <row r="456" spans="1:20" ht="26.4" x14ac:dyDescent="0.3">
      <c r="A456" s="820" t="s">
        <v>17</v>
      </c>
      <c r="B456" s="836" t="s">
        <v>1159</v>
      </c>
      <c r="C456" s="837" t="s">
        <v>1611</v>
      </c>
      <c r="D456" s="821" t="s">
        <v>1443</v>
      </c>
      <c r="E456" s="838" t="s">
        <v>556</v>
      </c>
      <c r="F456" s="846" t="s">
        <v>1840</v>
      </c>
      <c r="G456" s="847" t="s">
        <v>1835</v>
      </c>
      <c r="H456" s="841" t="s">
        <v>1612</v>
      </c>
      <c r="I456" s="848" t="s">
        <v>31</v>
      </c>
      <c r="J456" s="849" t="s">
        <v>1614</v>
      </c>
      <c r="K456" s="824">
        <v>1</v>
      </c>
      <c r="L456" s="848" t="s">
        <v>27</v>
      </c>
      <c r="M456" s="843" t="s">
        <v>1241</v>
      </c>
      <c r="N456" s="844" t="s">
        <v>19</v>
      </c>
      <c r="O456" s="825"/>
      <c r="P456" s="845" t="s">
        <v>31</v>
      </c>
      <c r="Q456" s="845" t="s">
        <v>19</v>
      </c>
      <c r="R456" s="640" t="s">
        <v>19</v>
      </c>
      <c r="S456" s="640" t="s">
        <v>19</v>
      </c>
      <c r="T456" s="638"/>
    </row>
    <row r="457" spans="1:20" ht="26.4" x14ac:dyDescent="0.3">
      <c r="A457" s="820" t="s">
        <v>17</v>
      </c>
      <c r="B457" s="836" t="s">
        <v>1159</v>
      </c>
      <c r="C457" s="837" t="s">
        <v>1611</v>
      </c>
      <c r="D457" s="821" t="s">
        <v>1443</v>
      </c>
      <c r="E457" s="838" t="s">
        <v>556</v>
      </c>
      <c r="F457" s="846" t="s">
        <v>1834</v>
      </c>
      <c r="G457" s="847" t="s">
        <v>1835</v>
      </c>
      <c r="H457" s="841" t="s">
        <v>1612</v>
      </c>
      <c r="I457" s="848" t="s">
        <v>31</v>
      </c>
      <c r="J457" s="849" t="s">
        <v>1614</v>
      </c>
      <c r="K457" s="824">
        <v>1</v>
      </c>
      <c r="L457" s="848" t="s">
        <v>27</v>
      </c>
      <c r="M457" s="843" t="s">
        <v>1241</v>
      </c>
      <c r="N457" s="844" t="s">
        <v>19</v>
      </c>
      <c r="O457" s="825"/>
      <c r="P457" s="845" t="s">
        <v>31</v>
      </c>
      <c r="Q457" s="845" t="s">
        <v>19</v>
      </c>
      <c r="R457" s="640" t="s">
        <v>19</v>
      </c>
      <c r="S457" s="640" t="s">
        <v>19</v>
      </c>
      <c r="T457" s="638"/>
    </row>
    <row r="458" spans="1:20" ht="26.4" x14ac:dyDescent="0.3">
      <c r="A458" s="820" t="s">
        <v>17</v>
      </c>
      <c r="B458" s="836" t="s">
        <v>1159</v>
      </c>
      <c r="C458" s="837" t="s">
        <v>1611</v>
      </c>
      <c r="D458" s="821" t="s">
        <v>1443</v>
      </c>
      <c r="E458" s="838" t="s">
        <v>556</v>
      </c>
      <c r="F458" s="846" t="s">
        <v>1841</v>
      </c>
      <c r="G458" s="847" t="s">
        <v>1835</v>
      </c>
      <c r="H458" s="841" t="s">
        <v>1612</v>
      </c>
      <c r="I458" s="848" t="s">
        <v>31</v>
      </c>
      <c r="J458" s="849" t="s">
        <v>1614</v>
      </c>
      <c r="K458" s="824">
        <v>1</v>
      </c>
      <c r="L458" s="848" t="s">
        <v>27</v>
      </c>
      <c r="M458" s="843" t="s">
        <v>1241</v>
      </c>
      <c r="N458" s="844" t="s">
        <v>19</v>
      </c>
      <c r="O458" s="825"/>
      <c r="P458" s="845" t="s">
        <v>31</v>
      </c>
      <c r="Q458" s="845" t="s">
        <v>19</v>
      </c>
      <c r="R458" s="640" t="s">
        <v>19</v>
      </c>
      <c r="S458" s="640" t="s">
        <v>19</v>
      </c>
      <c r="T458" s="638"/>
    </row>
    <row r="459" spans="1:20" ht="26.4" x14ac:dyDescent="0.3">
      <c r="A459" s="820" t="s">
        <v>17</v>
      </c>
      <c r="B459" s="836" t="s">
        <v>1159</v>
      </c>
      <c r="C459" s="837" t="s">
        <v>1611</v>
      </c>
      <c r="D459" s="821" t="s">
        <v>1443</v>
      </c>
      <c r="E459" s="838" t="s">
        <v>556</v>
      </c>
      <c r="F459" s="846" t="s">
        <v>1841</v>
      </c>
      <c r="G459" s="847" t="s">
        <v>1836</v>
      </c>
      <c r="H459" s="841" t="s">
        <v>1612</v>
      </c>
      <c r="I459" s="848" t="s">
        <v>31</v>
      </c>
      <c r="J459" s="849" t="s">
        <v>1614</v>
      </c>
      <c r="K459" s="824">
        <v>1</v>
      </c>
      <c r="L459" s="848" t="s">
        <v>27</v>
      </c>
      <c r="M459" s="843" t="s">
        <v>1241</v>
      </c>
      <c r="N459" s="844" t="s">
        <v>19</v>
      </c>
      <c r="O459" s="825"/>
      <c r="P459" s="845" t="s">
        <v>31</v>
      </c>
      <c r="Q459" s="845" t="s">
        <v>19</v>
      </c>
      <c r="R459" s="640" t="s">
        <v>19</v>
      </c>
      <c r="S459" s="640" t="s">
        <v>19</v>
      </c>
      <c r="T459" s="638"/>
    </row>
    <row r="460" spans="1:20" ht="26.4" x14ac:dyDescent="0.3">
      <c r="A460" s="820" t="s">
        <v>17</v>
      </c>
      <c r="B460" s="836" t="s">
        <v>1159</v>
      </c>
      <c r="C460" s="837" t="s">
        <v>1611</v>
      </c>
      <c r="D460" s="821" t="s">
        <v>1443</v>
      </c>
      <c r="E460" s="838" t="s">
        <v>556</v>
      </c>
      <c r="F460" s="846" t="s">
        <v>1842</v>
      </c>
      <c r="G460" s="847" t="s">
        <v>1835</v>
      </c>
      <c r="H460" s="841" t="s">
        <v>1612</v>
      </c>
      <c r="I460" s="848" t="s">
        <v>31</v>
      </c>
      <c r="J460" s="849" t="s">
        <v>1614</v>
      </c>
      <c r="K460" s="824">
        <v>1</v>
      </c>
      <c r="L460" s="848" t="s">
        <v>27</v>
      </c>
      <c r="M460" s="843" t="s">
        <v>1241</v>
      </c>
      <c r="N460" s="844" t="s">
        <v>19</v>
      </c>
      <c r="O460" s="825"/>
      <c r="P460" s="845" t="s">
        <v>31</v>
      </c>
      <c r="Q460" s="845" t="s">
        <v>19</v>
      </c>
      <c r="R460" s="640" t="s">
        <v>19</v>
      </c>
      <c r="S460" s="640" t="s">
        <v>19</v>
      </c>
      <c r="T460" s="638"/>
    </row>
    <row r="461" spans="1:20" ht="26.4" x14ac:dyDescent="0.3">
      <c r="A461" s="820" t="s">
        <v>17</v>
      </c>
      <c r="B461" s="836" t="s">
        <v>1159</v>
      </c>
      <c r="C461" s="837" t="s">
        <v>1611</v>
      </c>
      <c r="D461" s="821" t="s">
        <v>1443</v>
      </c>
      <c r="E461" s="838" t="s">
        <v>556</v>
      </c>
      <c r="F461" s="846" t="s">
        <v>1842</v>
      </c>
      <c r="G461" s="847" t="s">
        <v>1837</v>
      </c>
      <c r="H461" s="841" t="s">
        <v>1612</v>
      </c>
      <c r="I461" s="848" t="s">
        <v>31</v>
      </c>
      <c r="J461" s="849" t="s">
        <v>1614</v>
      </c>
      <c r="K461" s="824">
        <v>1</v>
      </c>
      <c r="L461" s="848" t="s">
        <v>27</v>
      </c>
      <c r="M461" s="843" t="s">
        <v>1241</v>
      </c>
      <c r="N461" s="844" t="s">
        <v>19</v>
      </c>
      <c r="O461" s="825"/>
      <c r="P461" s="845" t="s">
        <v>31</v>
      </c>
      <c r="Q461" s="845" t="s">
        <v>19</v>
      </c>
      <c r="R461" s="640" t="s">
        <v>19</v>
      </c>
      <c r="S461" s="640" t="s">
        <v>19</v>
      </c>
      <c r="T461" s="638"/>
    </row>
    <row r="462" spans="1:20" ht="26.4" x14ac:dyDescent="0.3">
      <c r="A462" s="820" t="s">
        <v>17</v>
      </c>
      <c r="B462" s="836" t="s">
        <v>1159</v>
      </c>
      <c r="C462" s="837" t="s">
        <v>1611</v>
      </c>
      <c r="D462" s="821" t="s">
        <v>1443</v>
      </c>
      <c r="E462" s="838" t="s">
        <v>556</v>
      </c>
      <c r="F462" s="846" t="s">
        <v>1842</v>
      </c>
      <c r="G462" s="847" t="s">
        <v>1838</v>
      </c>
      <c r="H462" s="841" t="s">
        <v>1612</v>
      </c>
      <c r="I462" s="848" t="s">
        <v>31</v>
      </c>
      <c r="J462" s="849" t="s">
        <v>1614</v>
      </c>
      <c r="K462" s="824">
        <v>1</v>
      </c>
      <c r="L462" s="848" t="s">
        <v>27</v>
      </c>
      <c r="M462" s="843" t="s">
        <v>1241</v>
      </c>
      <c r="N462" s="844" t="s">
        <v>19</v>
      </c>
      <c r="O462" s="825"/>
      <c r="P462" s="845" t="s">
        <v>31</v>
      </c>
      <c r="Q462" s="845" t="s">
        <v>19</v>
      </c>
      <c r="R462" s="640" t="s">
        <v>19</v>
      </c>
      <c r="S462" s="640" t="s">
        <v>19</v>
      </c>
      <c r="T462" s="638"/>
    </row>
    <row r="463" spans="1:20" ht="26.4" x14ac:dyDescent="0.3">
      <c r="A463" s="820" t="s">
        <v>17</v>
      </c>
      <c r="B463" s="836" t="s">
        <v>1159</v>
      </c>
      <c r="C463" s="837" t="s">
        <v>1611</v>
      </c>
      <c r="D463" s="821" t="s">
        <v>1443</v>
      </c>
      <c r="E463" s="838" t="s">
        <v>556</v>
      </c>
      <c r="F463" s="846" t="s">
        <v>1842</v>
      </c>
      <c r="G463" s="847" t="s">
        <v>1843</v>
      </c>
      <c r="H463" s="841" t="s">
        <v>1612</v>
      </c>
      <c r="I463" s="848" t="s">
        <v>31</v>
      </c>
      <c r="J463" s="849" t="s">
        <v>1614</v>
      </c>
      <c r="K463" s="824">
        <v>1</v>
      </c>
      <c r="L463" s="848" t="s">
        <v>27</v>
      </c>
      <c r="M463" s="843" t="s">
        <v>1241</v>
      </c>
      <c r="N463" s="844" t="s">
        <v>19</v>
      </c>
      <c r="O463" s="825"/>
      <c r="P463" s="845" t="s">
        <v>31</v>
      </c>
      <c r="Q463" s="845" t="s">
        <v>19</v>
      </c>
      <c r="R463" s="640" t="s">
        <v>19</v>
      </c>
      <c r="S463" s="640" t="s">
        <v>19</v>
      </c>
      <c r="T463" s="638"/>
    </row>
    <row r="464" spans="1:20" ht="26.4" x14ac:dyDescent="0.3">
      <c r="A464" s="820" t="s">
        <v>17</v>
      </c>
      <c r="B464" s="836" t="s">
        <v>1159</v>
      </c>
      <c r="C464" s="837" t="s">
        <v>1611</v>
      </c>
      <c r="D464" s="821" t="s">
        <v>1443</v>
      </c>
      <c r="E464" s="838" t="s">
        <v>556</v>
      </c>
      <c r="F464" s="846" t="s">
        <v>1839</v>
      </c>
      <c r="G464" s="847" t="s">
        <v>1828</v>
      </c>
      <c r="H464" s="841" t="s">
        <v>1612</v>
      </c>
      <c r="I464" s="848" t="s">
        <v>510</v>
      </c>
      <c r="J464" s="849" t="s">
        <v>1614</v>
      </c>
      <c r="K464" s="824" t="s">
        <v>19</v>
      </c>
      <c r="L464" s="848" t="s">
        <v>31</v>
      </c>
      <c r="M464" s="843" t="s">
        <v>1241</v>
      </c>
      <c r="N464" s="844">
        <v>1</v>
      </c>
      <c r="O464" s="825"/>
      <c r="P464" s="845" t="s">
        <v>31</v>
      </c>
      <c r="Q464" s="845" t="s">
        <v>19</v>
      </c>
      <c r="R464" s="640" t="s">
        <v>19</v>
      </c>
      <c r="S464" s="640" t="s">
        <v>19</v>
      </c>
      <c r="T464" s="638"/>
    </row>
    <row r="465" spans="1:20" ht="26.4" x14ac:dyDescent="0.3">
      <c r="A465" s="820" t="s">
        <v>17</v>
      </c>
      <c r="B465" s="836" t="s">
        <v>1159</v>
      </c>
      <c r="C465" s="837" t="s">
        <v>1611</v>
      </c>
      <c r="D465" s="821" t="s">
        <v>1443</v>
      </c>
      <c r="E465" s="838" t="s">
        <v>556</v>
      </c>
      <c r="F465" s="846" t="s">
        <v>1839</v>
      </c>
      <c r="G465" s="847" t="s">
        <v>1835</v>
      </c>
      <c r="H465" s="841" t="s">
        <v>1612</v>
      </c>
      <c r="I465" s="848" t="s">
        <v>31</v>
      </c>
      <c r="J465" s="849" t="s">
        <v>1614</v>
      </c>
      <c r="K465" s="824" t="s">
        <v>19</v>
      </c>
      <c r="L465" s="848" t="s">
        <v>27</v>
      </c>
      <c r="M465" s="843" t="s">
        <v>1241</v>
      </c>
      <c r="N465" s="844" t="s">
        <v>19</v>
      </c>
      <c r="O465" s="825"/>
      <c r="P465" s="845" t="s">
        <v>31</v>
      </c>
      <c r="Q465" s="845" t="s">
        <v>19</v>
      </c>
      <c r="R465" s="640" t="s">
        <v>19</v>
      </c>
      <c r="S465" s="640" t="s">
        <v>19</v>
      </c>
      <c r="T465" s="638"/>
    </row>
    <row r="466" spans="1:20" ht="26.4" x14ac:dyDescent="0.3">
      <c r="A466" s="820" t="s">
        <v>17</v>
      </c>
      <c r="B466" s="836" t="s">
        <v>1159</v>
      </c>
      <c r="C466" s="837" t="s">
        <v>1611</v>
      </c>
      <c r="D466" s="821" t="s">
        <v>1443</v>
      </c>
      <c r="E466" s="838" t="s">
        <v>556</v>
      </c>
      <c r="F466" s="846" t="s">
        <v>1839</v>
      </c>
      <c r="G466" s="847" t="s">
        <v>1836</v>
      </c>
      <c r="H466" s="841" t="s">
        <v>1612</v>
      </c>
      <c r="I466" s="848" t="s">
        <v>31</v>
      </c>
      <c r="J466" s="849" t="s">
        <v>1614</v>
      </c>
      <c r="K466" s="824" t="s">
        <v>19</v>
      </c>
      <c r="L466" s="848" t="s">
        <v>27</v>
      </c>
      <c r="M466" s="843" t="s">
        <v>1241</v>
      </c>
      <c r="N466" s="844" t="s">
        <v>19</v>
      </c>
      <c r="O466" s="825"/>
      <c r="P466" s="845" t="s">
        <v>31</v>
      </c>
      <c r="Q466" s="845" t="s">
        <v>19</v>
      </c>
      <c r="R466" s="640" t="s">
        <v>19</v>
      </c>
      <c r="S466" s="640" t="s">
        <v>19</v>
      </c>
      <c r="T466" s="638"/>
    </row>
    <row r="467" spans="1:20" ht="26.4" x14ac:dyDescent="0.3">
      <c r="A467" s="820" t="s">
        <v>17</v>
      </c>
      <c r="B467" s="836" t="s">
        <v>1159</v>
      </c>
      <c r="C467" s="837" t="s">
        <v>1611</v>
      </c>
      <c r="D467" s="821" t="s">
        <v>1443</v>
      </c>
      <c r="E467" s="838" t="s">
        <v>556</v>
      </c>
      <c r="F467" s="846" t="s">
        <v>1839</v>
      </c>
      <c r="G467" s="847" t="s">
        <v>1837</v>
      </c>
      <c r="H467" s="841" t="s">
        <v>1612</v>
      </c>
      <c r="I467" s="848" t="s">
        <v>31</v>
      </c>
      <c r="J467" s="849" t="s">
        <v>1614</v>
      </c>
      <c r="K467" s="824" t="s">
        <v>19</v>
      </c>
      <c r="L467" s="848" t="s">
        <v>27</v>
      </c>
      <c r="M467" s="843" t="s">
        <v>1241</v>
      </c>
      <c r="N467" s="844" t="s">
        <v>19</v>
      </c>
      <c r="O467" s="825"/>
      <c r="P467" s="845" t="s">
        <v>31</v>
      </c>
      <c r="Q467" s="845" t="s">
        <v>19</v>
      </c>
      <c r="R467" s="640" t="s">
        <v>19</v>
      </c>
      <c r="S467" s="640" t="s">
        <v>19</v>
      </c>
      <c r="T467" s="638"/>
    </row>
    <row r="468" spans="1:20" ht="26.4" x14ac:dyDescent="0.3">
      <c r="A468" s="820" t="s">
        <v>17</v>
      </c>
      <c r="B468" s="836" t="s">
        <v>1159</v>
      </c>
      <c r="C468" s="837" t="s">
        <v>1611</v>
      </c>
      <c r="D468" s="821" t="s">
        <v>1443</v>
      </c>
      <c r="E468" s="838" t="s">
        <v>556</v>
      </c>
      <c r="F468" s="846" t="s">
        <v>1839</v>
      </c>
      <c r="G468" s="847" t="s">
        <v>1838</v>
      </c>
      <c r="H468" s="841" t="s">
        <v>1612</v>
      </c>
      <c r="I468" s="848" t="s">
        <v>31</v>
      </c>
      <c r="J468" s="849" t="s">
        <v>1614</v>
      </c>
      <c r="K468" s="824" t="s">
        <v>19</v>
      </c>
      <c r="L468" s="848" t="s">
        <v>27</v>
      </c>
      <c r="M468" s="843" t="s">
        <v>1241</v>
      </c>
      <c r="N468" s="844" t="s">
        <v>19</v>
      </c>
      <c r="O468" s="825"/>
      <c r="P468" s="845" t="s">
        <v>31</v>
      </c>
      <c r="Q468" s="845" t="s">
        <v>19</v>
      </c>
      <c r="R468" s="640" t="s">
        <v>19</v>
      </c>
      <c r="S468" s="640" t="s">
        <v>19</v>
      </c>
      <c r="T468" s="638"/>
    </row>
    <row r="469" spans="1:20" ht="26.4" x14ac:dyDescent="0.3">
      <c r="A469" s="820" t="s">
        <v>17</v>
      </c>
      <c r="B469" s="836" t="s">
        <v>1159</v>
      </c>
      <c r="C469" s="837" t="s">
        <v>1611</v>
      </c>
      <c r="D469" s="821" t="s">
        <v>874</v>
      </c>
      <c r="E469" s="838" t="s">
        <v>1856</v>
      </c>
      <c r="F469" s="846" t="s">
        <v>1827</v>
      </c>
      <c r="G469" s="847" t="s">
        <v>1828</v>
      </c>
      <c r="H469" s="841" t="s">
        <v>1612</v>
      </c>
      <c r="I469" s="848" t="s">
        <v>510</v>
      </c>
      <c r="J469" s="849" t="s">
        <v>1615</v>
      </c>
      <c r="K469" s="824">
        <v>0.11</v>
      </c>
      <c r="L469" s="848" t="s">
        <v>31</v>
      </c>
      <c r="M469" s="843" t="s">
        <v>1241</v>
      </c>
      <c r="N469" s="844">
        <v>1</v>
      </c>
      <c r="O469" s="825"/>
      <c r="P469" s="845" t="s">
        <v>31</v>
      </c>
      <c r="Q469" s="845" t="s">
        <v>19</v>
      </c>
      <c r="R469" s="639" t="s">
        <v>19</v>
      </c>
      <c r="S469" s="639" t="s">
        <v>19</v>
      </c>
      <c r="T469" s="638"/>
    </row>
    <row r="470" spans="1:20" ht="26.4" x14ac:dyDescent="0.3">
      <c r="A470" s="820" t="s">
        <v>17</v>
      </c>
      <c r="B470" s="836" t="s">
        <v>1159</v>
      </c>
      <c r="C470" s="837" t="s">
        <v>1611</v>
      </c>
      <c r="D470" s="821" t="s">
        <v>874</v>
      </c>
      <c r="E470" s="838" t="s">
        <v>1856</v>
      </c>
      <c r="F470" s="846" t="s">
        <v>1830</v>
      </c>
      <c r="G470" s="847" t="s">
        <v>1828</v>
      </c>
      <c r="H470" s="841" t="s">
        <v>1612</v>
      </c>
      <c r="I470" s="842" t="s">
        <v>510</v>
      </c>
      <c r="J470" s="841" t="s">
        <v>1615</v>
      </c>
      <c r="K470" s="822">
        <v>0.11</v>
      </c>
      <c r="L470" s="842" t="s">
        <v>31</v>
      </c>
      <c r="M470" s="843" t="s">
        <v>1241</v>
      </c>
      <c r="N470" s="844">
        <v>1</v>
      </c>
      <c r="O470" s="825"/>
      <c r="P470" s="845" t="s">
        <v>31</v>
      </c>
      <c r="Q470" s="845" t="s">
        <v>19</v>
      </c>
      <c r="R470" s="639" t="s">
        <v>19</v>
      </c>
      <c r="S470" s="639" t="s">
        <v>19</v>
      </c>
      <c r="T470" s="638"/>
    </row>
    <row r="471" spans="1:20" ht="26.4" x14ac:dyDescent="0.3">
      <c r="A471" s="820" t="s">
        <v>17</v>
      </c>
      <c r="B471" s="836" t="s">
        <v>1159</v>
      </c>
      <c r="C471" s="837" t="s">
        <v>1611</v>
      </c>
      <c r="D471" s="821" t="s">
        <v>874</v>
      </c>
      <c r="E471" s="838" t="s">
        <v>1856</v>
      </c>
      <c r="F471" s="846" t="s">
        <v>1831</v>
      </c>
      <c r="G471" s="847" t="s">
        <v>1828</v>
      </c>
      <c r="H471" s="841" t="s">
        <v>1612</v>
      </c>
      <c r="I471" s="848" t="s">
        <v>510</v>
      </c>
      <c r="J471" s="849" t="s">
        <v>1615</v>
      </c>
      <c r="K471" s="824">
        <v>0.11</v>
      </c>
      <c r="L471" s="848" t="s">
        <v>31</v>
      </c>
      <c r="M471" s="843" t="s">
        <v>1241</v>
      </c>
      <c r="N471" s="844">
        <v>1</v>
      </c>
      <c r="O471" s="825"/>
      <c r="P471" s="845" t="s">
        <v>31</v>
      </c>
      <c r="Q471" s="845" t="s">
        <v>19</v>
      </c>
      <c r="R471" s="639" t="s">
        <v>19</v>
      </c>
      <c r="S471" s="639" t="s">
        <v>19</v>
      </c>
      <c r="T471" s="638"/>
    </row>
    <row r="472" spans="1:20" ht="26.4" x14ac:dyDescent="0.3">
      <c r="A472" s="820" t="s">
        <v>17</v>
      </c>
      <c r="B472" s="836" t="s">
        <v>1159</v>
      </c>
      <c r="C472" s="837" t="s">
        <v>1611</v>
      </c>
      <c r="D472" s="821" t="s">
        <v>874</v>
      </c>
      <c r="E472" s="838" t="s">
        <v>1856</v>
      </c>
      <c r="F472" s="846" t="s">
        <v>1832</v>
      </c>
      <c r="G472" s="847" t="s">
        <v>1828</v>
      </c>
      <c r="H472" s="841" t="s">
        <v>1612</v>
      </c>
      <c r="I472" s="848" t="s">
        <v>510</v>
      </c>
      <c r="J472" s="849" t="s">
        <v>1615</v>
      </c>
      <c r="K472" s="824">
        <v>0.11</v>
      </c>
      <c r="L472" s="848" t="s">
        <v>31</v>
      </c>
      <c r="M472" s="843" t="s">
        <v>1241</v>
      </c>
      <c r="N472" s="844">
        <v>1</v>
      </c>
      <c r="O472" s="825"/>
      <c r="P472" s="845" t="s">
        <v>510</v>
      </c>
      <c r="Q472" s="845" t="s">
        <v>19</v>
      </c>
      <c r="R472" s="639">
        <v>1</v>
      </c>
      <c r="S472" s="639">
        <v>1</v>
      </c>
      <c r="T472" s="638"/>
    </row>
    <row r="473" spans="1:20" ht="26.4" x14ac:dyDescent="0.3">
      <c r="A473" s="820" t="s">
        <v>17</v>
      </c>
      <c r="B473" s="836" t="s">
        <v>1159</v>
      </c>
      <c r="C473" s="837" t="s">
        <v>1611</v>
      </c>
      <c r="D473" s="821" t="s">
        <v>874</v>
      </c>
      <c r="E473" s="838" t="s">
        <v>1856</v>
      </c>
      <c r="F473" s="846" t="s">
        <v>1833</v>
      </c>
      <c r="G473" s="847" t="s">
        <v>1828</v>
      </c>
      <c r="H473" s="841" t="s">
        <v>1612</v>
      </c>
      <c r="I473" s="848" t="s">
        <v>510</v>
      </c>
      <c r="J473" s="849" t="s">
        <v>1615</v>
      </c>
      <c r="K473" s="824">
        <v>0.11</v>
      </c>
      <c r="L473" s="848" t="s">
        <v>31</v>
      </c>
      <c r="M473" s="843" t="s">
        <v>1241</v>
      </c>
      <c r="N473" s="844">
        <v>1</v>
      </c>
      <c r="O473" s="825"/>
      <c r="P473" s="845" t="s">
        <v>510</v>
      </c>
      <c r="Q473" s="845" t="s">
        <v>19</v>
      </c>
      <c r="R473" s="639">
        <v>1</v>
      </c>
      <c r="S473" s="639">
        <v>1</v>
      </c>
      <c r="T473" s="638"/>
    </row>
    <row r="474" spans="1:20" ht="26.4" x14ac:dyDescent="0.3">
      <c r="A474" s="820" t="s">
        <v>17</v>
      </c>
      <c r="B474" s="836" t="s">
        <v>1159</v>
      </c>
      <c r="C474" s="837" t="s">
        <v>1611</v>
      </c>
      <c r="D474" s="821" t="s">
        <v>874</v>
      </c>
      <c r="E474" s="838" t="s">
        <v>1856</v>
      </c>
      <c r="F474" s="846" t="s">
        <v>1834</v>
      </c>
      <c r="G474" s="847" t="s">
        <v>1828</v>
      </c>
      <c r="H474" s="841" t="s">
        <v>1612</v>
      </c>
      <c r="I474" s="848" t="s">
        <v>510</v>
      </c>
      <c r="J474" s="849" t="s">
        <v>1615</v>
      </c>
      <c r="K474" s="824">
        <v>0.11</v>
      </c>
      <c r="L474" s="848" t="s">
        <v>31</v>
      </c>
      <c r="M474" s="843" t="s">
        <v>1241</v>
      </c>
      <c r="N474" s="844">
        <v>1</v>
      </c>
      <c r="O474" s="825"/>
      <c r="P474" s="845" t="s">
        <v>510</v>
      </c>
      <c r="Q474" s="845" t="s">
        <v>19</v>
      </c>
      <c r="R474" s="639">
        <v>1</v>
      </c>
      <c r="S474" s="639">
        <v>1</v>
      </c>
      <c r="T474" s="638"/>
    </row>
    <row r="475" spans="1:20" ht="26.4" x14ac:dyDescent="0.3">
      <c r="A475" s="820" t="s">
        <v>17</v>
      </c>
      <c r="B475" s="836" t="s">
        <v>1159</v>
      </c>
      <c r="C475" s="837" t="s">
        <v>1611</v>
      </c>
      <c r="D475" s="821" t="s">
        <v>874</v>
      </c>
      <c r="E475" s="838" t="s">
        <v>1856</v>
      </c>
      <c r="F475" s="846" t="s">
        <v>1827</v>
      </c>
      <c r="G475" s="847" t="s">
        <v>1835</v>
      </c>
      <c r="H475" s="841" t="s">
        <v>1612</v>
      </c>
      <c r="I475" s="848" t="s">
        <v>31</v>
      </c>
      <c r="J475" s="849" t="s">
        <v>1615</v>
      </c>
      <c r="K475" s="824">
        <v>1</v>
      </c>
      <c r="L475" s="848" t="s">
        <v>27</v>
      </c>
      <c r="M475" s="843" t="s">
        <v>1241</v>
      </c>
      <c r="N475" s="844" t="s">
        <v>19</v>
      </c>
      <c r="O475" s="825"/>
      <c r="P475" s="845" t="s">
        <v>510</v>
      </c>
      <c r="Q475" s="845" t="s">
        <v>19</v>
      </c>
      <c r="R475" s="639">
        <v>1</v>
      </c>
      <c r="S475" s="639">
        <v>1</v>
      </c>
      <c r="T475" s="638"/>
    </row>
    <row r="476" spans="1:20" ht="26.4" x14ac:dyDescent="0.3">
      <c r="A476" s="820" t="s">
        <v>17</v>
      </c>
      <c r="B476" s="836" t="s">
        <v>1159</v>
      </c>
      <c r="C476" s="837" t="s">
        <v>1611</v>
      </c>
      <c r="D476" s="821" t="s">
        <v>874</v>
      </c>
      <c r="E476" s="838" t="s">
        <v>1856</v>
      </c>
      <c r="F476" s="846" t="s">
        <v>1827</v>
      </c>
      <c r="G476" s="847" t="s">
        <v>1836</v>
      </c>
      <c r="H476" s="841" t="s">
        <v>1612</v>
      </c>
      <c r="I476" s="848" t="s">
        <v>31</v>
      </c>
      <c r="J476" s="849" t="s">
        <v>1615</v>
      </c>
      <c r="K476" s="824">
        <v>1</v>
      </c>
      <c r="L476" s="848" t="s">
        <v>27</v>
      </c>
      <c r="M476" s="843" t="s">
        <v>1241</v>
      </c>
      <c r="N476" s="844" t="s">
        <v>19</v>
      </c>
      <c r="O476" s="825"/>
      <c r="P476" s="845" t="s">
        <v>510</v>
      </c>
      <c r="Q476" s="845" t="s">
        <v>19</v>
      </c>
      <c r="R476" s="639">
        <v>1</v>
      </c>
      <c r="S476" s="639">
        <v>1</v>
      </c>
      <c r="T476" s="638"/>
    </row>
    <row r="477" spans="1:20" ht="26.4" x14ac:dyDescent="0.3">
      <c r="A477" s="820" t="s">
        <v>17</v>
      </c>
      <c r="B477" s="836" t="s">
        <v>1159</v>
      </c>
      <c r="C477" s="837" t="s">
        <v>1611</v>
      </c>
      <c r="D477" s="821" t="s">
        <v>874</v>
      </c>
      <c r="E477" s="838" t="s">
        <v>1856</v>
      </c>
      <c r="F477" s="846" t="s">
        <v>1830</v>
      </c>
      <c r="G477" s="847" t="s">
        <v>1835</v>
      </c>
      <c r="H477" s="841" t="s">
        <v>1612</v>
      </c>
      <c r="I477" s="848" t="s">
        <v>31</v>
      </c>
      <c r="J477" s="849" t="s">
        <v>1615</v>
      </c>
      <c r="K477" s="824">
        <v>1</v>
      </c>
      <c r="L477" s="848" t="s">
        <v>27</v>
      </c>
      <c r="M477" s="843" t="s">
        <v>1241</v>
      </c>
      <c r="N477" s="844" t="s">
        <v>19</v>
      </c>
      <c r="O477" s="825"/>
      <c r="P477" s="845" t="s">
        <v>31</v>
      </c>
      <c r="Q477" s="845" t="s">
        <v>19</v>
      </c>
      <c r="R477" s="640" t="s">
        <v>19</v>
      </c>
      <c r="S477" s="640" t="s">
        <v>19</v>
      </c>
      <c r="T477" s="638"/>
    </row>
    <row r="478" spans="1:20" ht="26.4" x14ac:dyDescent="0.3">
      <c r="A478" s="820" t="s">
        <v>17</v>
      </c>
      <c r="B478" s="836" t="s">
        <v>1159</v>
      </c>
      <c r="C478" s="837" t="s">
        <v>1611</v>
      </c>
      <c r="D478" s="821" t="s">
        <v>874</v>
      </c>
      <c r="E478" s="838" t="s">
        <v>1856</v>
      </c>
      <c r="F478" s="846" t="s">
        <v>1830</v>
      </c>
      <c r="G478" s="847" t="s">
        <v>1836</v>
      </c>
      <c r="H478" s="841" t="s">
        <v>1612</v>
      </c>
      <c r="I478" s="848" t="s">
        <v>31</v>
      </c>
      <c r="J478" s="849" t="s">
        <v>1615</v>
      </c>
      <c r="K478" s="824">
        <v>1</v>
      </c>
      <c r="L478" s="848" t="s">
        <v>27</v>
      </c>
      <c r="M478" s="843" t="s">
        <v>1241</v>
      </c>
      <c r="N478" s="844" t="s">
        <v>19</v>
      </c>
      <c r="O478" s="825"/>
      <c r="P478" s="845" t="s">
        <v>31</v>
      </c>
      <c r="Q478" s="845" t="s">
        <v>19</v>
      </c>
      <c r="R478" s="640" t="s">
        <v>19</v>
      </c>
      <c r="S478" s="640" t="s">
        <v>19</v>
      </c>
      <c r="T478" s="638"/>
    </row>
    <row r="479" spans="1:20" ht="26.4" x14ac:dyDescent="0.3">
      <c r="A479" s="820" t="s">
        <v>17</v>
      </c>
      <c r="B479" s="836" t="s">
        <v>1159</v>
      </c>
      <c r="C479" s="837" t="s">
        <v>1611</v>
      </c>
      <c r="D479" s="821" t="s">
        <v>874</v>
      </c>
      <c r="E479" s="838" t="s">
        <v>1856</v>
      </c>
      <c r="F479" s="846" t="s">
        <v>1830</v>
      </c>
      <c r="G479" s="847" t="s">
        <v>1837</v>
      </c>
      <c r="H479" s="841" t="s">
        <v>1612</v>
      </c>
      <c r="I479" s="848" t="s">
        <v>31</v>
      </c>
      <c r="J479" s="849" t="s">
        <v>1615</v>
      </c>
      <c r="K479" s="824">
        <v>1</v>
      </c>
      <c r="L479" s="848" t="s">
        <v>27</v>
      </c>
      <c r="M479" s="843" t="s">
        <v>1241</v>
      </c>
      <c r="N479" s="844" t="s">
        <v>19</v>
      </c>
      <c r="O479" s="825"/>
      <c r="P479" s="845" t="s">
        <v>31</v>
      </c>
      <c r="Q479" s="845" t="s">
        <v>19</v>
      </c>
      <c r="R479" s="640" t="s">
        <v>19</v>
      </c>
      <c r="S479" s="640" t="s">
        <v>19</v>
      </c>
      <c r="T479" s="638"/>
    </row>
    <row r="480" spans="1:20" ht="26.4" x14ac:dyDescent="0.3">
      <c r="A480" s="820" t="s">
        <v>17</v>
      </c>
      <c r="B480" s="836" t="s">
        <v>1159</v>
      </c>
      <c r="C480" s="837" t="s">
        <v>1611</v>
      </c>
      <c r="D480" s="821" t="s">
        <v>874</v>
      </c>
      <c r="E480" s="838" t="s">
        <v>1856</v>
      </c>
      <c r="F480" s="846" t="s">
        <v>1830</v>
      </c>
      <c r="G480" s="847" t="s">
        <v>1838</v>
      </c>
      <c r="H480" s="841" t="s">
        <v>1612</v>
      </c>
      <c r="I480" s="848" t="s">
        <v>31</v>
      </c>
      <c r="J480" s="849" t="s">
        <v>1615</v>
      </c>
      <c r="K480" s="824">
        <v>1</v>
      </c>
      <c r="L480" s="848" t="s">
        <v>27</v>
      </c>
      <c r="M480" s="843" t="s">
        <v>1241</v>
      </c>
      <c r="N480" s="844" t="s">
        <v>19</v>
      </c>
      <c r="O480" s="825"/>
      <c r="P480" s="845" t="s">
        <v>31</v>
      </c>
      <c r="Q480" s="845" t="s">
        <v>19</v>
      </c>
      <c r="R480" s="640" t="s">
        <v>19</v>
      </c>
      <c r="S480" s="640" t="s">
        <v>19</v>
      </c>
      <c r="T480" s="638"/>
    </row>
    <row r="481" spans="1:20" ht="26.4" x14ac:dyDescent="0.3">
      <c r="A481" s="820" t="s">
        <v>17</v>
      </c>
      <c r="B481" s="836" t="s">
        <v>1159</v>
      </c>
      <c r="C481" s="837" t="s">
        <v>1611</v>
      </c>
      <c r="D481" s="821" t="s">
        <v>874</v>
      </c>
      <c r="E481" s="838" t="s">
        <v>1856</v>
      </c>
      <c r="F481" s="846" t="s">
        <v>1831</v>
      </c>
      <c r="G481" s="847" t="s">
        <v>1835</v>
      </c>
      <c r="H481" s="841" t="s">
        <v>1612</v>
      </c>
      <c r="I481" s="848" t="s">
        <v>31</v>
      </c>
      <c r="J481" s="849" t="s">
        <v>1615</v>
      </c>
      <c r="K481" s="824">
        <v>1</v>
      </c>
      <c r="L481" s="848" t="s">
        <v>27</v>
      </c>
      <c r="M481" s="843" t="s">
        <v>1241</v>
      </c>
      <c r="N481" s="844" t="s">
        <v>19</v>
      </c>
      <c r="O481" s="825"/>
      <c r="P481" s="845" t="s">
        <v>31</v>
      </c>
      <c r="Q481" s="845" t="s">
        <v>19</v>
      </c>
      <c r="R481" s="640" t="s">
        <v>19</v>
      </c>
      <c r="S481" s="640" t="s">
        <v>19</v>
      </c>
      <c r="T481" s="638"/>
    </row>
    <row r="482" spans="1:20" ht="26.4" x14ac:dyDescent="0.3">
      <c r="A482" s="820" t="s">
        <v>17</v>
      </c>
      <c r="B482" s="836" t="s">
        <v>1159</v>
      </c>
      <c r="C482" s="837" t="s">
        <v>1611</v>
      </c>
      <c r="D482" s="821" t="s">
        <v>874</v>
      </c>
      <c r="E482" s="838" t="s">
        <v>1856</v>
      </c>
      <c r="F482" s="846" t="s">
        <v>1831</v>
      </c>
      <c r="G482" s="847" t="s">
        <v>1836</v>
      </c>
      <c r="H482" s="841" t="s">
        <v>1612</v>
      </c>
      <c r="I482" s="848" t="s">
        <v>31</v>
      </c>
      <c r="J482" s="849" t="s">
        <v>1615</v>
      </c>
      <c r="K482" s="824">
        <v>1</v>
      </c>
      <c r="L482" s="848" t="s">
        <v>27</v>
      </c>
      <c r="M482" s="843" t="s">
        <v>1241</v>
      </c>
      <c r="N482" s="844" t="s">
        <v>19</v>
      </c>
      <c r="O482" s="825"/>
      <c r="P482" s="845" t="s">
        <v>31</v>
      </c>
      <c r="Q482" s="845" t="s">
        <v>19</v>
      </c>
      <c r="R482" s="640" t="s">
        <v>19</v>
      </c>
      <c r="S482" s="640" t="s">
        <v>19</v>
      </c>
      <c r="T482" s="638"/>
    </row>
    <row r="483" spans="1:20" ht="26.4" x14ac:dyDescent="0.3">
      <c r="A483" s="820" t="s">
        <v>17</v>
      </c>
      <c r="B483" s="836" t="s">
        <v>1159</v>
      </c>
      <c r="C483" s="837" t="s">
        <v>1611</v>
      </c>
      <c r="D483" s="821" t="s">
        <v>874</v>
      </c>
      <c r="E483" s="838" t="s">
        <v>1856</v>
      </c>
      <c r="F483" s="846" t="s">
        <v>1832</v>
      </c>
      <c r="G483" s="847" t="s">
        <v>1835</v>
      </c>
      <c r="H483" s="841" t="s">
        <v>1612</v>
      </c>
      <c r="I483" s="848" t="s">
        <v>31</v>
      </c>
      <c r="J483" s="849" t="s">
        <v>1615</v>
      </c>
      <c r="K483" s="824">
        <v>1</v>
      </c>
      <c r="L483" s="848" t="s">
        <v>27</v>
      </c>
      <c r="M483" s="843" t="s">
        <v>1241</v>
      </c>
      <c r="N483" s="844" t="s">
        <v>19</v>
      </c>
      <c r="O483" s="825"/>
      <c r="P483" s="845" t="s">
        <v>31</v>
      </c>
      <c r="Q483" s="845" t="s">
        <v>19</v>
      </c>
      <c r="R483" s="640" t="s">
        <v>19</v>
      </c>
      <c r="S483" s="640" t="s">
        <v>19</v>
      </c>
      <c r="T483" s="638"/>
    </row>
    <row r="484" spans="1:20" ht="26.4" x14ac:dyDescent="0.3">
      <c r="A484" s="820" t="s">
        <v>17</v>
      </c>
      <c r="B484" s="836" t="s">
        <v>1159</v>
      </c>
      <c r="C484" s="837" t="s">
        <v>1611</v>
      </c>
      <c r="D484" s="821" t="s">
        <v>874</v>
      </c>
      <c r="E484" s="838" t="s">
        <v>1856</v>
      </c>
      <c r="F484" s="846" t="s">
        <v>1832</v>
      </c>
      <c r="G484" s="847" t="s">
        <v>1836</v>
      </c>
      <c r="H484" s="841" t="s">
        <v>1612</v>
      </c>
      <c r="I484" s="848" t="s">
        <v>31</v>
      </c>
      <c r="J484" s="849" t="s">
        <v>1615</v>
      </c>
      <c r="K484" s="824">
        <v>1</v>
      </c>
      <c r="L484" s="848" t="s">
        <v>27</v>
      </c>
      <c r="M484" s="843" t="s">
        <v>1241</v>
      </c>
      <c r="N484" s="844" t="s">
        <v>19</v>
      </c>
      <c r="O484" s="825"/>
      <c r="P484" s="845" t="s">
        <v>31</v>
      </c>
      <c r="Q484" s="845" t="s">
        <v>19</v>
      </c>
      <c r="R484" s="640" t="s">
        <v>19</v>
      </c>
      <c r="S484" s="640" t="s">
        <v>19</v>
      </c>
      <c r="T484" s="638"/>
    </row>
    <row r="485" spans="1:20" ht="26.4" x14ac:dyDescent="0.3">
      <c r="A485" s="820" t="s">
        <v>17</v>
      </c>
      <c r="B485" s="836" t="s">
        <v>1159</v>
      </c>
      <c r="C485" s="837" t="s">
        <v>1611</v>
      </c>
      <c r="D485" s="821" t="s">
        <v>874</v>
      </c>
      <c r="E485" s="838" t="s">
        <v>1856</v>
      </c>
      <c r="F485" s="846" t="s">
        <v>1840</v>
      </c>
      <c r="G485" s="847" t="s">
        <v>1835</v>
      </c>
      <c r="H485" s="841" t="s">
        <v>1612</v>
      </c>
      <c r="I485" s="848" t="s">
        <v>31</v>
      </c>
      <c r="J485" s="849" t="s">
        <v>1615</v>
      </c>
      <c r="K485" s="824">
        <v>1</v>
      </c>
      <c r="L485" s="848" t="s">
        <v>27</v>
      </c>
      <c r="M485" s="843" t="s">
        <v>1241</v>
      </c>
      <c r="N485" s="844" t="s">
        <v>19</v>
      </c>
      <c r="O485" s="825"/>
      <c r="P485" s="845" t="s">
        <v>31</v>
      </c>
      <c r="Q485" s="845" t="s">
        <v>19</v>
      </c>
      <c r="R485" s="640" t="s">
        <v>19</v>
      </c>
      <c r="S485" s="640" t="s">
        <v>19</v>
      </c>
      <c r="T485" s="638"/>
    </row>
    <row r="486" spans="1:20" ht="26.4" x14ac:dyDescent="0.3">
      <c r="A486" s="820" t="s">
        <v>17</v>
      </c>
      <c r="B486" s="836" t="s">
        <v>1159</v>
      </c>
      <c r="C486" s="837" t="s">
        <v>1611</v>
      </c>
      <c r="D486" s="821" t="s">
        <v>874</v>
      </c>
      <c r="E486" s="838" t="s">
        <v>1856</v>
      </c>
      <c r="F486" s="846" t="s">
        <v>1834</v>
      </c>
      <c r="G486" s="847" t="s">
        <v>1835</v>
      </c>
      <c r="H486" s="841" t="s">
        <v>1612</v>
      </c>
      <c r="I486" s="848" t="s">
        <v>31</v>
      </c>
      <c r="J486" s="849" t="s">
        <v>1615</v>
      </c>
      <c r="K486" s="824">
        <v>1</v>
      </c>
      <c r="L486" s="848" t="s">
        <v>27</v>
      </c>
      <c r="M486" s="843" t="s">
        <v>1241</v>
      </c>
      <c r="N486" s="844" t="s">
        <v>19</v>
      </c>
      <c r="O486" s="825"/>
      <c r="P486" s="845" t="s">
        <v>31</v>
      </c>
      <c r="Q486" s="845" t="s">
        <v>19</v>
      </c>
      <c r="R486" s="640" t="s">
        <v>19</v>
      </c>
      <c r="S486" s="640" t="s">
        <v>19</v>
      </c>
      <c r="T486" s="638"/>
    </row>
    <row r="487" spans="1:20" ht="26.4" x14ac:dyDescent="0.3">
      <c r="A487" s="820" t="s">
        <v>17</v>
      </c>
      <c r="B487" s="836" t="s">
        <v>1159</v>
      </c>
      <c r="C487" s="837" t="s">
        <v>1611</v>
      </c>
      <c r="D487" s="821" t="s">
        <v>874</v>
      </c>
      <c r="E487" s="838" t="s">
        <v>1856</v>
      </c>
      <c r="F487" s="846" t="s">
        <v>1841</v>
      </c>
      <c r="G487" s="847" t="s">
        <v>1835</v>
      </c>
      <c r="H487" s="841" t="s">
        <v>1612</v>
      </c>
      <c r="I487" s="848" t="s">
        <v>31</v>
      </c>
      <c r="J487" s="849" t="s">
        <v>1615</v>
      </c>
      <c r="K487" s="824">
        <v>1</v>
      </c>
      <c r="L487" s="848" t="s">
        <v>27</v>
      </c>
      <c r="M487" s="843" t="s">
        <v>1241</v>
      </c>
      <c r="N487" s="844" t="s">
        <v>19</v>
      </c>
      <c r="O487" s="825"/>
      <c r="P487" s="845" t="s">
        <v>31</v>
      </c>
      <c r="Q487" s="845" t="s">
        <v>19</v>
      </c>
      <c r="R487" s="640" t="s">
        <v>19</v>
      </c>
      <c r="S487" s="640" t="s">
        <v>19</v>
      </c>
      <c r="T487" s="638"/>
    </row>
    <row r="488" spans="1:20" ht="26.4" x14ac:dyDescent="0.3">
      <c r="A488" s="820" t="s">
        <v>17</v>
      </c>
      <c r="B488" s="836" t="s">
        <v>1159</v>
      </c>
      <c r="C488" s="837" t="s">
        <v>1611</v>
      </c>
      <c r="D488" s="821" t="s">
        <v>874</v>
      </c>
      <c r="E488" s="838" t="s">
        <v>1856</v>
      </c>
      <c r="F488" s="846" t="s">
        <v>1841</v>
      </c>
      <c r="G488" s="847" t="s">
        <v>1836</v>
      </c>
      <c r="H488" s="841" t="s">
        <v>1612</v>
      </c>
      <c r="I488" s="848" t="s">
        <v>31</v>
      </c>
      <c r="J488" s="849" t="s">
        <v>1615</v>
      </c>
      <c r="K488" s="824">
        <v>1</v>
      </c>
      <c r="L488" s="848" t="s">
        <v>27</v>
      </c>
      <c r="M488" s="843" t="s">
        <v>1241</v>
      </c>
      <c r="N488" s="844" t="s">
        <v>19</v>
      </c>
      <c r="O488" s="825"/>
      <c r="P488" s="845" t="s">
        <v>31</v>
      </c>
      <c r="Q488" s="845" t="s">
        <v>19</v>
      </c>
      <c r="R488" s="640" t="s">
        <v>19</v>
      </c>
      <c r="S488" s="640" t="s">
        <v>19</v>
      </c>
      <c r="T488" s="638"/>
    </row>
    <row r="489" spans="1:20" ht="26.4" x14ac:dyDescent="0.3">
      <c r="A489" s="820" t="s">
        <v>17</v>
      </c>
      <c r="B489" s="836" t="s">
        <v>1159</v>
      </c>
      <c r="C489" s="837" t="s">
        <v>1611</v>
      </c>
      <c r="D489" s="821" t="s">
        <v>874</v>
      </c>
      <c r="E489" s="838" t="s">
        <v>1856</v>
      </c>
      <c r="F489" s="846" t="s">
        <v>1842</v>
      </c>
      <c r="G489" s="847" t="s">
        <v>1835</v>
      </c>
      <c r="H489" s="841" t="s">
        <v>1612</v>
      </c>
      <c r="I489" s="848" t="s">
        <v>31</v>
      </c>
      <c r="J489" s="849" t="s">
        <v>1615</v>
      </c>
      <c r="K489" s="824">
        <v>1</v>
      </c>
      <c r="L489" s="848" t="s">
        <v>27</v>
      </c>
      <c r="M489" s="843" t="s">
        <v>1241</v>
      </c>
      <c r="N489" s="844" t="s">
        <v>19</v>
      </c>
      <c r="O489" s="825"/>
      <c r="P489" s="845" t="s">
        <v>31</v>
      </c>
      <c r="Q489" s="845" t="s">
        <v>19</v>
      </c>
      <c r="R489" s="640" t="s">
        <v>19</v>
      </c>
      <c r="S489" s="640" t="s">
        <v>19</v>
      </c>
      <c r="T489" s="638"/>
    </row>
    <row r="490" spans="1:20" ht="26.4" x14ac:dyDescent="0.3">
      <c r="A490" s="820" t="s">
        <v>17</v>
      </c>
      <c r="B490" s="836" t="s">
        <v>1159</v>
      </c>
      <c r="C490" s="837" t="s">
        <v>1611</v>
      </c>
      <c r="D490" s="821" t="s">
        <v>874</v>
      </c>
      <c r="E490" s="838" t="s">
        <v>1856</v>
      </c>
      <c r="F490" s="846" t="s">
        <v>1842</v>
      </c>
      <c r="G490" s="847" t="s">
        <v>1837</v>
      </c>
      <c r="H490" s="841" t="s">
        <v>1612</v>
      </c>
      <c r="I490" s="848" t="s">
        <v>31</v>
      </c>
      <c r="J490" s="849" t="s">
        <v>1615</v>
      </c>
      <c r="K490" s="824">
        <v>1</v>
      </c>
      <c r="L490" s="848" t="s">
        <v>27</v>
      </c>
      <c r="M490" s="843" t="s">
        <v>1241</v>
      </c>
      <c r="N490" s="844" t="s">
        <v>19</v>
      </c>
      <c r="O490" s="825"/>
      <c r="P490" s="845" t="s">
        <v>31</v>
      </c>
      <c r="Q490" s="845" t="s">
        <v>19</v>
      </c>
      <c r="R490" s="640" t="s">
        <v>19</v>
      </c>
      <c r="S490" s="640" t="s">
        <v>19</v>
      </c>
      <c r="T490" s="638"/>
    </row>
    <row r="491" spans="1:20" ht="26.4" x14ac:dyDescent="0.3">
      <c r="A491" s="820" t="s">
        <v>17</v>
      </c>
      <c r="B491" s="836" t="s">
        <v>1159</v>
      </c>
      <c r="C491" s="837" t="s">
        <v>1611</v>
      </c>
      <c r="D491" s="821" t="s">
        <v>874</v>
      </c>
      <c r="E491" s="838" t="s">
        <v>1856</v>
      </c>
      <c r="F491" s="846" t="s">
        <v>1842</v>
      </c>
      <c r="G491" s="847" t="s">
        <v>1838</v>
      </c>
      <c r="H491" s="841" t="s">
        <v>1612</v>
      </c>
      <c r="I491" s="848" t="s">
        <v>31</v>
      </c>
      <c r="J491" s="849" t="s">
        <v>1615</v>
      </c>
      <c r="K491" s="824">
        <v>1</v>
      </c>
      <c r="L491" s="848" t="s">
        <v>27</v>
      </c>
      <c r="M491" s="843" t="s">
        <v>1241</v>
      </c>
      <c r="N491" s="844" t="s">
        <v>19</v>
      </c>
      <c r="O491" s="825"/>
      <c r="P491" s="845" t="s">
        <v>31</v>
      </c>
      <c r="Q491" s="845" t="s">
        <v>19</v>
      </c>
      <c r="R491" s="640" t="s">
        <v>19</v>
      </c>
      <c r="S491" s="640" t="s">
        <v>19</v>
      </c>
      <c r="T491" s="638"/>
    </row>
    <row r="492" spans="1:20" ht="26.4" x14ac:dyDescent="0.3">
      <c r="A492" s="820" t="s">
        <v>17</v>
      </c>
      <c r="B492" s="836" t="s">
        <v>1159</v>
      </c>
      <c r="C492" s="837" t="s">
        <v>1611</v>
      </c>
      <c r="D492" s="821" t="s">
        <v>874</v>
      </c>
      <c r="E492" s="838" t="s">
        <v>1856</v>
      </c>
      <c r="F492" s="846" t="s">
        <v>1842</v>
      </c>
      <c r="G492" s="847" t="s">
        <v>1843</v>
      </c>
      <c r="H492" s="841" t="s">
        <v>1612</v>
      </c>
      <c r="I492" s="848" t="s">
        <v>31</v>
      </c>
      <c r="J492" s="849" t="s">
        <v>1615</v>
      </c>
      <c r="K492" s="824">
        <v>1</v>
      </c>
      <c r="L492" s="848" t="s">
        <v>27</v>
      </c>
      <c r="M492" s="843" t="s">
        <v>1241</v>
      </c>
      <c r="N492" s="844" t="s">
        <v>19</v>
      </c>
      <c r="O492" s="825"/>
      <c r="P492" s="845" t="s">
        <v>31</v>
      </c>
      <c r="Q492" s="845" t="s">
        <v>19</v>
      </c>
      <c r="R492" s="640" t="s">
        <v>19</v>
      </c>
      <c r="S492" s="640" t="s">
        <v>19</v>
      </c>
      <c r="T492" s="638"/>
    </row>
    <row r="493" spans="1:20" ht="26.4" x14ac:dyDescent="0.3">
      <c r="A493" s="820" t="s">
        <v>17</v>
      </c>
      <c r="B493" s="836" t="s">
        <v>1159</v>
      </c>
      <c r="C493" s="837" t="s">
        <v>1611</v>
      </c>
      <c r="D493" s="821" t="s">
        <v>874</v>
      </c>
      <c r="E493" s="838" t="s">
        <v>1856</v>
      </c>
      <c r="F493" s="846" t="s">
        <v>1839</v>
      </c>
      <c r="G493" s="847" t="s">
        <v>1828</v>
      </c>
      <c r="H493" s="841" t="s">
        <v>1612</v>
      </c>
      <c r="I493" s="848" t="s">
        <v>510</v>
      </c>
      <c r="J493" s="849" t="s">
        <v>1615</v>
      </c>
      <c r="K493" s="824" t="s">
        <v>19</v>
      </c>
      <c r="L493" s="848" t="s">
        <v>31</v>
      </c>
      <c r="M493" s="843" t="s">
        <v>1241</v>
      </c>
      <c r="N493" s="844">
        <v>1</v>
      </c>
      <c r="O493" s="825"/>
      <c r="P493" s="845" t="s">
        <v>31</v>
      </c>
      <c r="Q493" s="845" t="s">
        <v>19</v>
      </c>
      <c r="R493" s="640" t="s">
        <v>19</v>
      </c>
      <c r="S493" s="640" t="s">
        <v>19</v>
      </c>
      <c r="T493" s="638"/>
    </row>
    <row r="494" spans="1:20" ht="26.4" x14ac:dyDescent="0.3">
      <c r="A494" s="820" t="s">
        <v>17</v>
      </c>
      <c r="B494" s="836" t="s">
        <v>1159</v>
      </c>
      <c r="C494" s="837" t="s">
        <v>1611</v>
      </c>
      <c r="D494" s="821" t="s">
        <v>874</v>
      </c>
      <c r="E494" s="838" t="s">
        <v>1856</v>
      </c>
      <c r="F494" s="846" t="s">
        <v>1839</v>
      </c>
      <c r="G494" s="847" t="s">
        <v>1835</v>
      </c>
      <c r="H494" s="841" t="s">
        <v>1612</v>
      </c>
      <c r="I494" s="848" t="s">
        <v>31</v>
      </c>
      <c r="J494" s="849" t="s">
        <v>1615</v>
      </c>
      <c r="K494" s="824" t="s">
        <v>19</v>
      </c>
      <c r="L494" s="848" t="s">
        <v>27</v>
      </c>
      <c r="M494" s="843" t="s">
        <v>1241</v>
      </c>
      <c r="N494" s="844" t="s">
        <v>19</v>
      </c>
      <c r="O494" s="825"/>
      <c r="P494" s="845" t="s">
        <v>31</v>
      </c>
      <c r="Q494" s="845" t="s">
        <v>19</v>
      </c>
      <c r="R494" s="640" t="s">
        <v>19</v>
      </c>
      <c r="S494" s="640" t="s">
        <v>19</v>
      </c>
      <c r="T494" s="638"/>
    </row>
    <row r="495" spans="1:20" ht="26.4" x14ac:dyDescent="0.3">
      <c r="A495" s="820" t="s">
        <v>17</v>
      </c>
      <c r="B495" s="836" t="s">
        <v>1159</v>
      </c>
      <c r="C495" s="837" t="s">
        <v>1611</v>
      </c>
      <c r="D495" s="821" t="s">
        <v>874</v>
      </c>
      <c r="E495" s="838" t="s">
        <v>1856</v>
      </c>
      <c r="F495" s="846" t="s">
        <v>1839</v>
      </c>
      <c r="G495" s="847" t="s">
        <v>1836</v>
      </c>
      <c r="H495" s="841" t="s">
        <v>1612</v>
      </c>
      <c r="I495" s="848" t="s">
        <v>31</v>
      </c>
      <c r="J495" s="849" t="s">
        <v>1615</v>
      </c>
      <c r="K495" s="824" t="s">
        <v>19</v>
      </c>
      <c r="L495" s="848" t="s">
        <v>27</v>
      </c>
      <c r="M495" s="843" t="s">
        <v>1241</v>
      </c>
      <c r="N495" s="844" t="s">
        <v>19</v>
      </c>
      <c r="O495" s="825"/>
      <c r="P495" s="845" t="s">
        <v>31</v>
      </c>
      <c r="Q495" s="845" t="s">
        <v>19</v>
      </c>
      <c r="R495" s="640" t="s">
        <v>19</v>
      </c>
      <c r="S495" s="640" t="s">
        <v>19</v>
      </c>
      <c r="T495" s="638"/>
    </row>
    <row r="496" spans="1:20" ht="26.4" x14ac:dyDescent="0.3">
      <c r="A496" s="820" t="s">
        <v>17</v>
      </c>
      <c r="B496" s="836" t="s">
        <v>1159</v>
      </c>
      <c r="C496" s="837" t="s">
        <v>1611</v>
      </c>
      <c r="D496" s="821" t="s">
        <v>874</v>
      </c>
      <c r="E496" s="838" t="s">
        <v>1856</v>
      </c>
      <c r="F496" s="846" t="s">
        <v>1839</v>
      </c>
      <c r="G496" s="847" t="s">
        <v>1837</v>
      </c>
      <c r="H496" s="841" t="s">
        <v>1612</v>
      </c>
      <c r="I496" s="848" t="s">
        <v>31</v>
      </c>
      <c r="J496" s="849" t="s">
        <v>1615</v>
      </c>
      <c r="K496" s="824" t="s">
        <v>19</v>
      </c>
      <c r="L496" s="848" t="s">
        <v>27</v>
      </c>
      <c r="M496" s="843" t="s">
        <v>1241</v>
      </c>
      <c r="N496" s="844" t="s">
        <v>19</v>
      </c>
      <c r="O496" s="825"/>
      <c r="P496" s="845" t="s">
        <v>31</v>
      </c>
      <c r="Q496" s="845" t="s">
        <v>19</v>
      </c>
      <c r="R496" s="640" t="s">
        <v>19</v>
      </c>
      <c r="S496" s="640" t="s">
        <v>19</v>
      </c>
      <c r="T496" s="638"/>
    </row>
    <row r="497" spans="1:20" ht="26.4" x14ac:dyDescent="0.3">
      <c r="A497" s="820" t="s">
        <v>17</v>
      </c>
      <c r="B497" s="836" t="s">
        <v>1159</v>
      </c>
      <c r="C497" s="837" t="s">
        <v>1611</v>
      </c>
      <c r="D497" s="821" t="s">
        <v>874</v>
      </c>
      <c r="E497" s="838" t="s">
        <v>1856</v>
      </c>
      <c r="F497" s="846" t="s">
        <v>1839</v>
      </c>
      <c r="G497" s="847" t="s">
        <v>1838</v>
      </c>
      <c r="H497" s="841" t="s">
        <v>1612</v>
      </c>
      <c r="I497" s="848" t="s">
        <v>31</v>
      </c>
      <c r="J497" s="849" t="s">
        <v>1615</v>
      </c>
      <c r="K497" s="824" t="s">
        <v>19</v>
      </c>
      <c r="L497" s="848" t="s">
        <v>27</v>
      </c>
      <c r="M497" s="843" t="s">
        <v>1241</v>
      </c>
      <c r="N497" s="844" t="s">
        <v>19</v>
      </c>
      <c r="O497" s="825"/>
      <c r="P497" s="845" t="s">
        <v>31</v>
      </c>
      <c r="Q497" s="845" t="s">
        <v>19</v>
      </c>
      <c r="R497" s="640" t="s">
        <v>19</v>
      </c>
      <c r="S497" s="640" t="s">
        <v>19</v>
      </c>
      <c r="T497" s="638"/>
    </row>
    <row r="498" spans="1:20" ht="26.4" x14ac:dyDescent="0.3">
      <c r="A498" s="820" t="s">
        <v>17</v>
      </c>
      <c r="B498" s="836" t="s">
        <v>1159</v>
      </c>
      <c r="C498" s="837" t="s">
        <v>1611</v>
      </c>
      <c r="D498" s="821" t="s">
        <v>874</v>
      </c>
      <c r="E498" s="838" t="s">
        <v>1857</v>
      </c>
      <c r="F498" s="846" t="s">
        <v>1827</v>
      </c>
      <c r="G498" s="847" t="s">
        <v>1828</v>
      </c>
      <c r="H498" s="841" t="s">
        <v>1612</v>
      </c>
      <c r="I498" s="848" t="s">
        <v>510</v>
      </c>
      <c r="J498" s="849" t="s">
        <v>1615</v>
      </c>
      <c r="K498" s="824">
        <v>0.11</v>
      </c>
      <c r="L498" s="848" t="s">
        <v>31</v>
      </c>
      <c r="M498" s="843" t="s">
        <v>1241</v>
      </c>
      <c r="N498" s="844">
        <v>1</v>
      </c>
      <c r="O498" s="825"/>
      <c r="P498" s="845" t="s">
        <v>31</v>
      </c>
      <c r="Q498" s="845" t="s">
        <v>19</v>
      </c>
      <c r="R498" s="639" t="s">
        <v>19</v>
      </c>
      <c r="S498" s="639" t="s">
        <v>19</v>
      </c>
      <c r="T498" s="638"/>
    </row>
    <row r="499" spans="1:20" ht="26.4" x14ac:dyDescent="0.3">
      <c r="A499" s="820" t="s">
        <v>17</v>
      </c>
      <c r="B499" s="836" t="s">
        <v>1159</v>
      </c>
      <c r="C499" s="837" t="s">
        <v>1611</v>
      </c>
      <c r="D499" s="821" t="s">
        <v>874</v>
      </c>
      <c r="E499" s="838" t="s">
        <v>1857</v>
      </c>
      <c r="F499" s="846" t="s">
        <v>1830</v>
      </c>
      <c r="G499" s="847" t="s">
        <v>1828</v>
      </c>
      <c r="H499" s="841" t="s">
        <v>1612</v>
      </c>
      <c r="I499" s="842" t="s">
        <v>510</v>
      </c>
      <c r="J499" s="841" t="s">
        <v>1615</v>
      </c>
      <c r="K499" s="822">
        <v>0.11</v>
      </c>
      <c r="L499" s="842" t="s">
        <v>31</v>
      </c>
      <c r="M499" s="843" t="s">
        <v>1241</v>
      </c>
      <c r="N499" s="844">
        <v>1</v>
      </c>
      <c r="O499" s="825"/>
      <c r="P499" s="845" t="s">
        <v>31</v>
      </c>
      <c r="Q499" s="845" t="s">
        <v>19</v>
      </c>
      <c r="R499" s="639" t="s">
        <v>19</v>
      </c>
      <c r="S499" s="639" t="s">
        <v>19</v>
      </c>
      <c r="T499" s="638"/>
    </row>
    <row r="500" spans="1:20" ht="26.4" x14ac:dyDescent="0.3">
      <c r="A500" s="820" t="s">
        <v>17</v>
      </c>
      <c r="B500" s="836" t="s">
        <v>1159</v>
      </c>
      <c r="C500" s="837" t="s">
        <v>1611</v>
      </c>
      <c r="D500" s="821" t="s">
        <v>874</v>
      </c>
      <c r="E500" s="838" t="s">
        <v>1857</v>
      </c>
      <c r="F500" s="846" t="s">
        <v>1831</v>
      </c>
      <c r="G500" s="847" t="s">
        <v>1828</v>
      </c>
      <c r="H500" s="841" t="s">
        <v>1612</v>
      </c>
      <c r="I500" s="848" t="s">
        <v>510</v>
      </c>
      <c r="J500" s="849" t="s">
        <v>1615</v>
      </c>
      <c r="K500" s="824">
        <v>0.11</v>
      </c>
      <c r="L500" s="848" t="s">
        <v>31</v>
      </c>
      <c r="M500" s="843" t="s">
        <v>1241</v>
      </c>
      <c r="N500" s="844">
        <v>1</v>
      </c>
      <c r="O500" s="825"/>
      <c r="P500" s="845" t="s">
        <v>31</v>
      </c>
      <c r="Q500" s="845" t="s">
        <v>19</v>
      </c>
      <c r="R500" s="639" t="s">
        <v>19</v>
      </c>
      <c r="S500" s="639" t="s">
        <v>19</v>
      </c>
      <c r="T500" s="638"/>
    </row>
    <row r="501" spans="1:20" ht="26.4" x14ac:dyDescent="0.3">
      <c r="A501" s="820" t="s">
        <v>17</v>
      </c>
      <c r="B501" s="836" t="s">
        <v>1159</v>
      </c>
      <c r="C501" s="837" t="s">
        <v>1611</v>
      </c>
      <c r="D501" s="821" t="s">
        <v>874</v>
      </c>
      <c r="E501" s="838" t="s">
        <v>1857</v>
      </c>
      <c r="F501" s="846" t="s">
        <v>1832</v>
      </c>
      <c r="G501" s="847" t="s">
        <v>1828</v>
      </c>
      <c r="H501" s="841" t="s">
        <v>1612</v>
      </c>
      <c r="I501" s="848" t="s">
        <v>510</v>
      </c>
      <c r="J501" s="849" t="s">
        <v>1615</v>
      </c>
      <c r="K501" s="824">
        <v>0.11</v>
      </c>
      <c r="L501" s="848" t="s">
        <v>31</v>
      </c>
      <c r="M501" s="843" t="s">
        <v>1241</v>
      </c>
      <c r="N501" s="844">
        <v>1</v>
      </c>
      <c r="O501" s="825"/>
      <c r="P501" s="845" t="s">
        <v>510</v>
      </c>
      <c r="Q501" s="845" t="s">
        <v>19</v>
      </c>
      <c r="R501" s="639">
        <v>1</v>
      </c>
      <c r="S501" s="639">
        <v>1</v>
      </c>
      <c r="T501" s="638"/>
    </row>
    <row r="502" spans="1:20" ht="26.4" x14ac:dyDescent="0.3">
      <c r="A502" s="820" t="s">
        <v>17</v>
      </c>
      <c r="B502" s="836" t="s">
        <v>1159</v>
      </c>
      <c r="C502" s="837" t="s">
        <v>1611</v>
      </c>
      <c r="D502" s="821" t="s">
        <v>874</v>
      </c>
      <c r="E502" s="838" t="s">
        <v>1857</v>
      </c>
      <c r="F502" s="846" t="s">
        <v>1833</v>
      </c>
      <c r="G502" s="847" t="s">
        <v>1828</v>
      </c>
      <c r="H502" s="841" t="s">
        <v>1612</v>
      </c>
      <c r="I502" s="848" t="s">
        <v>510</v>
      </c>
      <c r="J502" s="849" t="s">
        <v>1615</v>
      </c>
      <c r="K502" s="824">
        <v>0.11</v>
      </c>
      <c r="L502" s="848" t="s">
        <v>31</v>
      </c>
      <c r="M502" s="843" t="s">
        <v>1241</v>
      </c>
      <c r="N502" s="844">
        <v>1</v>
      </c>
      <c r="O502" s="825"/>
      <c r="P502" s="845" t="s">
        <v>510</v>
      </c>
      <c r="Q502" s="845" t="s">
        <v>19</v>
      </c>
      <c r="R502" s="639">
        <v>1</v>
      </c>
      <c r="S502" s="639">
        <v>1</v>
      </c>
      <c r="T502" s="638"/>
    </row>
    <row r="503" spans="1:20" ht="26.4" x14ac:dyDescent="0.3">
      <c r="A503" s="820" t="s">
        <v>17</v>
      </c>
      <c r="B503" s="836" t="s">
        <v>1159</v>
      </c>
      <c r="C503" s="837" t="s">
        <v>1611</v>
      </c>
      <c r="D503" s="821" t="s">
        <v>874</v>
      </c>
      <c r="E503" s="838" t="s">
        <v>1857</v>
      </c>
      <c r="F503" s="846" t="s">
        <v>1834</v>
      </c>
      <c r="G503" s="847" t="s">
        <v>1828</v>
      </c>
      <c r="H503" s="841" t="s">
        <v>1612</v>
      </c>
      <c r="I503" s="848" t="s">
        <v>510</v>
      </c>
      <c r="J503" s="849" t="s">
        <v>1615</v>
      </c>
      <c r="K503" s="824">
        <v>0.11</v>
      </c>
      <c r="L503" s="848" t="s">
        <v>31</v>
      </c>
      <c r="M503" s="843" t="s">
        <v>1241</v>
      </c>
      <c r="N503" s="844">
        <v>1</v>
      </c>
      <c r="O503" s="825"/>
      <c r="P503" s="845" t="s">
        <v>510</v>
      </c>
      <c r="Q503" s="845" t="s">
        <v>19</v>
      </c>
      <c r="R503" s="639">
        <v>1</v>
      </c>
      <c r="S503" s="639">
        <v>1</v>
      </c>
      <c r="T503" s="638"/>
    </row>
    <row r="504" spans="1:20" ht="26.4" x14ac:dyDescent="0.3">
      <c r="A504" s="820" t="s">
        <v>17</v>
      </c>
      <c r="B504" s="836" t="s">
        <v>1159</v>
      </c>
      <c r="C504" s="837" t="s">
        <v>1611</v>
      </c>
      <c r="D504" s="821" t="s">
        <v>874</v>
      </c>
      <c r="E504" s="838" t="s">
        <v>1857</v>
      </c>
      <c r="F504" s="846" t="s">
        <v>1827</v>
      </c>
      <c r="G504" s="847" t="s">
        <v>1835</v>
      </c>
      <c r="H504" s="841" t="s">
        <v>1612</v>
      </c>
      <c r="I504" s="848" t="s">
        <v>31</v>
      </c>
      <c r="J504" s="849" t="s">
        <v>1615</v>
      </c>
      <c r="K504" s="824">
        <v>1</v>
      </c>
      <c r="L504" s="848" t="s">
        <v>27</v>
      </c>
      <c r="M504" s="843" t="s">
        <v>1241</v>
      </c>
      <c r="N504" s="844" t="s">
        <v>19</v>
      </c>
      <c r="O504" s="825"/>
      <c r="P504" s="845" t="s">
        <v>510</v>
      </c>
      <c r="Q504" s="845" t="s">
        <v>19</v>
      </c>
      <c r="R504" s="639">
        <v>1</v>
      </c>
      <c r="S504" s="639">
        <v>1</v>
      </c>
      <c r="T504" s="638"/>
    </row>
    <row r="505" spans="1:20" ht="26.4" x14ac:dyDescent="0.3">
      <c r="A505" s="820" t="s">
        <v>17</v>
      </c>
      <c r="B505" s="836" t="s">
        <v>1159</v>
      </c>
      <c r="C505" s="837" t="s">
        <v>1611</v>
      </c>
      <c r="D505" s="821" t="s">
        <v>874</v>
      </c>
      <c r="E505" s="838" t="s">
        <v>1857</v>
      </c>
      <c r="F505" s="846" t="s">
        <v>1827</v>
      </c>
      <c r="G505" s="847" t="s">
        <v>1836</v>
      </c>
      <c r="H505" s="841" t="s">
        <v>1612</v>
      </c>
      <c r="I505" s="848" t="s">
        <v>31</v>
      </c>
      <c r="J505" s="849" t="s">
        <v>1615</v>
      </c>
      <c r="K505" s="824">
        <v>1</v>
      </c>
      <c r="L505" s="848" t="s">
        <v>27</v>
      </c>
      <c r="M505" s="843" t="s">
        <v>1241</v>
      </c>
      <c r="N505" s="844" t="s">
        <v>19</v>
      </c>
      <c r="O505" s="825"/>
      <c r="P505" s="845" t="s">
        <v>510</v>
      </c>
      <c r="Q505" s="845" t="s">
        <v>19</v>
      </c>
      <c r="R505" s="639">
        <v>1</v>
      </c>
      <c r="S505" s="639">
        <v>1</v>
      </c>
      <c r="T505" s="638"/>
    </row>
    <row r="506" spans="1:20" ht="26.4" x14ac:dyDescent="0.3">
      <c r="A506" s="820" t="s">
        <v>17</v>
      </c>
      <c r="B506" s="836" t="s">
        <v>1159</v>
      </c>
      <c r="C506" s="837" t="s">
        <v>1611</v>
      </c>
      <c r="D506" s="821" t="s">
        <v>874</v>
      </c>
      <c r="E506" s="838" t="s">
        <v>1857</v>
      </c>
      <c r="F506" s="846" t="s">
        <v>1830</v>
      </c>
      <c r="G506" s="847" t="s">
        <v>1835</v>
      </c>
      <c r="H506" s="841" t="s">
        <v>1612</v>
      </c>
      <c r="I506" s="848" t="s">
        <v>31</v>
      </c>
      <c r="J506" s="849" t="s">
        <v>1615</v>
      </c>
      <c r="K506" s="824">
        <v>1</v>
      </c>
      <c r="L506" s="848" t="s">
        <v>27</v>
      </c>
      <c r="M506" s="843" t="s">
        <v>1241</v>
      </c>
      <c r="N506" s="844" t="s">
        <v>19</v>
      </c>
      <c r="O506" s="825"/>
      <c r="P506" s="845" t="s">
        <v>31</v>
      </c>
      <c r="Q506" s="845" t="s">
        <v>19</v>
      </c>
      <c r="R506" s="640" t="s">
        <v>19</v>
      </c>
      <c r="S506" s="640" t="s">
        <v>19</v>
      </c>
      <c r="T506" s="638"/>
    </row>
    <row r="507" spans="1:20" ht="26.4" x14ac:dyDescent="0.3">
      <c r="A507" s="820" t="s">
        <v>17</v>
      </c>
      <c r="B507" s="836" t="s">
        <v>1159</v>
      </c>
      <c r="C507" s="837" t="s">
        <v>1611</v>
      </c>
      <c r="D507" s="821" t="s">
        <v>874</v>
      </c>
      <c r="E507" s="838" t="s">
        <v>1857</v>
      </c>
      <c r="F507" s="846" t="s">
        <v>1830</v>
      </c>
      <c r="G507" s="847" t="s">
        <v>1836</v>
      </c>
      <c r="H507" s="841" t="s">
        <v>1612</v>
      </c>
      <c r="I507" s="848" t="s">
        <v>31</v>
      </c>
      <c r="J507" s="849" t="s">
        <v>1615</v>
      </c>
      <c r="K507" s="824">
        <v>1</v>
      </c>
      <c r="L507" s="848" t="s">
        <v>27</v>
      </c>
      <c r="M507" s="843" t="s">
        <v>1241</v>
      </c>
      <c r="N507" s="844" t="s">
        <v>19</v>
      </c>
      <c r="O507" s="825"/>
      <c r="P507" s="845" t="s">
        <v>31</v>
      </c>
      <c r="Q507" s="845" t="s">
        <v>19</v>
      </c>
      <c r="R507" s="640" t="s">
        <v>19</v>
      </c>
      <c r="S507" s="640" t="s">
        <v>19</v>
      </c>
      <c r="T507" s="638"/>
    </row>
    <row r="508" spans="1:20" ht="26.4" x14ac:dyDescent="0.3">
      <c r="A508" s="820" t="s">
        <v>17</v>
      </c>
      <c r="B508" s="836" t="s">
        <v>1159</v>
      </c>
      <c r="C508" s="837" t="s">
        <v>1611</v>
      </c>
      <c r="D508" s="821" t="s">
        <v>874</v>
      </c>
      <c r="E508" s="838" t="s">
        <v>1857</v>
      </c>
      <c r="F508" s="846" t="s">
        <v>1830</v>
      </c>
      <c r="G508" s="847" t="s">
        <v>1837</v>
      </c>
      <c r="H508" s="841" t="s">
        <v>1612</v>
      </c>
      <c r="I508" s="848" t="s">
        <v>31</v>
      </c>
      <c r="J508" s="849" t="s">
        <v>1615</v>
      </c>
      <c r="K508" s="824">
        <v>1</v>
      </c>
      <c r="L508" s="848" t="s">
        <v>27</v>
      </c>
      <c r="M508" s="843" t="s">
        <v>1241</v>
      </c>
      <c r="N508" s="844" t="s">
        <v>19</v>
      </c>
      <c r="O508" s="825"/>
      <c r="P508" s="845" t="s">
        <v>31</v>
      </c>
      <c r="Q508" s="845" t="s">
        <v>19</v>
      </c>
      <c r="R508" s="640" t="s">
        <v>19</v>
      </c>
      <c r="S508" s="640" t="s">
        <v>19</v>
      </c>
      <c r="T508" s="638"/>
    </row>
    <row r="509" spans="1:20" ht="26.4" x14ac:dyDescent="0.3">
      <c r="A509" s="820" t="s">
        <v>17</v>
      </c>
      <c r="B509" s="836" t="s">
        <v>1159</v>
      </c>
      <c r="C509" s="837" t="s">
        <v>1611</v>
      </c>
      <c r="D509" s="821" t="s">
        <v>874</v>
      </c>
      <c r="E509" s="838" t="s">
        <v>1857</v>
      </c>
      <c r="F509" s="846" t="s">
        <v>1830</v>
      </c>
      <c r="G509" s="847" t="s">
        <v>1838</v>
      </c>
      <c r="H509" s="841" t="s">
        <v>1612</v>
      </c>
      <c r="I509" s="848" t="s">
        <v>31</v>
      </c>
      <c r="J509" s="849" t="s">
        <v>1615</v>
      </c>
      <c r="K509" s="824">
        <v>1</v>
      </c>
      <c r="L509" s="848" t="s">
        <v>27</v>
      </c>
      <c r="M509" s="843" t="s">
        <v>1241</v>
      </c>
      <c r="N509" s="844" t="s">
        <v>19</v>
      </c>
      <c r="O509" s="825"/>
      <c r="P509" s="845" t="s">
        <v>31</v>
      </c>
      <c r="Q509" s="845" t="s">
        <v>19</v>
      </c>
      <c r="R509" s="640" t="s">
        <v>19</v>
      </c>
      <c r="S509" s="640" t="s">
        <v>19</v>
      </c>
      <c r="T509" s="638"/>
    </row>
    <row r="510" spans="1:20" ht="26.4" x14ac:dyDescent="0.3">
      <c r="A510" s="820" t="s">
        <v>17</v>
      </c>
      <c r="B510" s="836" t="s">
        <v>1159</v>
      </c>
      <c r="C510" s="837" t="s">
        <v>1611</v>
      </c>
      <c r="D510" s="821" t="s">
        <v>874</v>
      </c>
      <c r="E510" s="838" t="s">
        <v>1857</v>
      </c>
      <c r="F510" s="846" t="s">
        <v>1831</v>
      </c>
      <c r="G510" s="847" t="s">
        <v>1835</v>
      </c>
      <c r="H510" s="841" t="s">
        <v>1612</v>
      </c>
      <c r="I510" s="848" t="s">
        <v>31</v>
      </c>
      <c r="J510" s="849" t="s">
        <v>1615</v>
      </c>
      <c r="K510" s="824">
        <v>1</v>
      </c>
      <c r="L510" s="848" t="s">
        <v>27</v>
      </c>
      <c r="M510" s="843" t="s">
        <v>1241</v>
      </c>
      <c r="N510" s="844" t="s">
        <v>19</v>
      </c>
      <c r="O510" s="825"/>
      <c r="P510" s="845" t="s">
        <v>31</v>
      </c>
      <c r="Q510" s="845" t="s">
        <v>19</v>
      </c>
      <c r="R510" s="640" t="s">
        <v>19</v>
      </c>
      <c r="S510" s="640" t="s">
        <v>19</v>
      </c>
      <c r="T510" s="638"/>
    </row>
    <row r="511" spans="1:20" ht="26.4" x14ac:dyDescent="0.3">
      <c r="A511" s="820" t="s">
        <v>17</v>
      </c>
      <c r="B511" s="836" t="s">
        <v>1159</v>
      </c>
      <c r="C511" s="837" t="s">
        <v>1611</v>
      </c>
      <c r="D511" s="821" t="s">
        <v>874</v>
      </c>
      <c r="E511" s="838" t="s">
        <v>1857</v>
      </c>
      <c r="F511" s="846" t="s">
        <v>1831</v>
      </c>
      <c r="G511" s="847" t="s">
        <v>1836</v>
      </c>
      <c r="H511" s="841" t="s">
        <v>1612</v>
      </c>
      <c r="I511" s="848" t="s">
        <v>31</v>
      </c>
      <c r="J511" s="849" t="s">
        <v>1615</v>
      </c>
      <c r="K511" s="824">
        <v>1</v>
      </c>
      <c r="L511" s="848" t="s">
        <v>27</v>
      </c>
      <c r="M511" s="843" t="s">
        <v>1241</v>
      </c>
      <c r="N511" s="844" t="s">
        <v>19</v>
      </c>
      <c r="O511" s="825"/>
      <c r="P511" s="845" t="s">
        <v>31</v>
      </c>
      <c r="Q511" s="845" t="s">
        <v>19</v>
      </c>
      <c r="R511" s="640" t="s">
        <v>19</v>
      </c>
      <c r="S511" s="640" t="s">
        <v>19</v>
      </c>
      <c r="T511" s="638"/>
    </row>
    <row r="512" spans="1:20" ht="26.4" x14ac:dyDescent="0.3">
      <c r="A512" s="820" t="s">
        <v>17</v>
      </c>
      <c r="B512" s="836" t="s">
        <v>1159</v>
      </c>
      <c r="C512" s="837" t="s">
        <v>1611</v>
      </c>
      <c r="D512" s="821" t="s">
        <v>874</v>
      </c>
      <c r="E512" s="838" t="s">
        <v>1857</v>
      </c>
      <c r="F512" s="846" t="s">
        <v>1832</v>
      </c>
      <c r="G512" s="847" t="s">
        <v>1835</v>
      </c>
      <c r="H512" s="841" t="s">
        <v>1612</v>
      </c>
      <c r="I512" s="848" t="s">
        <v>31</v>
      </c>
      <c r="J512" s="849" t="s">
        <v>1615</v>
      </c>
      <c r="K512" s="824">
        <v>1</v>
      </c>
      <c r="L512" s="848" t="s">
        <v>27</v>
      </c>
      <c r="M512" s="843" t="s">
        <v>1241</v>
      </c>
      <c r="N512" s="844" t="s">
        <v>19</v>
      </c>
      <c r="O512" s="825"/>
      <c r="P512" s="845" t="s">
        <v>31</v>
      </c>
      <c r="Q512" s="845" t="s">
        <v>19</v>
      </c>
      <c r="R512" s="640" t="s">
        <v>19</v>
      </c>
      <c r="S512" s="640" t="s">
        <v>19</v>
      </c>
      <c r="T512" s="638"/>
    </row>
    <row r="513" spans="1:20" ht="26.4" x14ac:dyDescent="0.3">
      <c r="A513" s="820" t="s">
        <v>17</v>
      </c>
      <c r="B513" s="836" t="s">
        <v>1159</v>
      </c>
      <c r="C513" s="837" t="s">
        <v>1611</v>
      </c>
      <c r="D513" s="821" t="s">
        <v>874</v>
      </c>
      <c r="E513" s="838" t="s">
        <v>1857</v>
      </c>
      <c r="F513" s="846" t="s">
        <v>1832</v>
      </c>
      <c r="G513" s="847" t="s">
        <v>1836</v>
      </c>
      <c r="H513" s="841" t="s">
        <v>1612</v>
      </c>
      <c r="I513" s="848" t="s">
        <v>31</v>
      </c>
      <c r="J513" s="849" t="s">
        <v>1615</v>
      </c>
      <c r="K513" s="824">
        <v>1</v>
      </c>
      <c r="L513" s="848" t="s">
        <v>27</v>
      </c>
      <c r="M513" s="843" t="s">
        <v>1241</v>
      </c>
      <c r="N513" s="844" t="s">
        <v>19</v>
      </c>
      <c r="O513" s="825"/>
      <c r="P513" s="845" t="s">
        <v>31</v>
      </c>
      <c r="Q513" s="845" t="s">
        <v>19</v>
      </c>
      <c r="R513" s="640" t="s">
        <v>19</v>
      </c>
      <c r="S513" s="640" t="s">
        <v>19</v>
      </c>
      <c r="T513" s="638"/>
    </row>
    <row r="514" spans="1:20" ht="26.4" x14ac:dyDescent="0.3">
      <c r="A514" s="820" t="s">
        <v>17</v>
      </c>
      <c r="B514" s="836" t="s">
        <v>1159</v>
      </c>
      <c r="C514" s="837" t="s">
        <v>1611</v>
      </c>
      <c r="D514" s="821" t="s">
        <v>874</v>
      </c>
      <c r="E514" s="838" t="s">
        <v>1857</v>
      </c>
      <c r="F514" s="846" t="s">
        <v>1840</v>
      </c>
      <c r="G514" s="847" t="s">
        <v>1835</v>
      </c>
      <c r="H514" s="841" t="s">
        <v>1612</v>
      </c>
      <c r="I514" s="848" t="s">
        <v>31</v>
      </c>
      <c r="J514" s="849" t="s">
        <v>1615</v>
      </c>
      <c r="K514" s="824">
        <v>1</v>
      </c>
      <c r="L514" s="848" t="s">
        <v>27</v>
      </c>
      <c r="M514" s="843" t="s">
        <v>1241</v>
      </c>
      <c r="N514" s="844" t="s">
        <v>19</v>
      </c>
      <c r="O514" s="825"/>
      <c r="P514" s="845" t="s">
        <v>31</v>
      </c>
      <c r="Q514" s="845" t="s">
        <v>19</v>
      </c>
      <c r="R514" s="640" t="s">
        <v>19</v>
      </c>
      <c r="S514" s="640" t="s">
        <v>19</v>
      </c>
      <c r="T514" s="638"/>
    </row>
    <row r="515" spans="1:20" ht="26.4" x14ac:dyDescent="0.3">
      <c r="A515" s="820" t="s">
        <v>17</v>
      </c>
      <c r="B515" s="836" t="s">
        <v>1159</v>
      </c>
      <c r="C515" s="837" t="s">
        <v>1611</v>
      </c>
      <c r="D515" s="821" t="s">
        <v>874</v>
      </c>
      <c r="E515" s="838" t="s">
        <v>1857</v>
      </c>
      <c r="F515" s="846" t="s">
        <v>1834</v>
      </c>
      <c r="G515" s="847" t="s">
        <v>1835</v>
      </c>
      <c r="H515" s="841" t="s">
        <v>1612</v>
      </c>
      <c r="I515" s="848" t="s">
        <v>31</v>
      </c>
      <c r="J515" s="849" t="s">
        <v>1615</v>
      </c>
      <c r="K515" s="824">
        <v>1</v>
      </c>
      <c r="L515" s="848" t="s">
        <v>27</v>
      </c>
      <c r="M515" s="843" t="s">
        <v>1241</v>
      </c>
      <c r="N515" s="844" t="s">
        <v>19</v>
      </c>
      <c r="O515" s="825"/>
      <c r="P515" s="845" t="s">
        <v>31</v>
      </c>
      <c r="Q515" s="845" t="s">
        <v>19</v>
      </c>
      <c r="R515" s="640" t="s">
        <v>19</v>
      </c>
      <c r="S515" s="640" t="s">
        <v>19</v>
      </c>
      <c r="T515" s="638"/>
    </row>
    <row r="516" spans="1:20" ht="26.4" x14ac:dyDescent="0.3">
      <c r="A516" s="820" t="s">
        <v>17</v>
      </c>
      <c r="B516" s="836" t="s">
        <v>1159</v>
      </c>
      <c r="C516" s="837" t="s">
        <v>1611</v>
      </c>
      <c r="D516" s="821" t="s">
        <v>874</v>
      </c>
      <c r="E516" s="838" t="s">
        <v>1857</v>
      </c>
      <c r="F516" s="846" t="s">
        <v>1841</v>
      </c>
      <c r="G516" s="847" t="s">
        <v>1835</v>
      </c>
      <c r="H516" s="841" t="s">
        <v>1612</v>
      </c>
      <c r="I516" s="848" t="s">
        <v>31</v>
      </c>
      <c r="J516" s="849" t="s">
        <v>1615</v>
      </c>
      <c r="K516" s="824">
        <v>1</v>
      </c>
      <c r="L516" s="848" t="s">
        <v>27</v>
      </c>
      <c r="M516" s="843" t="s">
        <v>1241</v>
      </c>
      <c r="N516" s="844" t="s">
        <v>19</v>
      </c>
      <c r="O516" s="825"/>
      <c r="P516" s="845" t="s">
        <v>31</v>
      </c>
      <c r="Q516" s="845" t="s">
        <v>19</v>
      </c>
      <c r="R516" s="640" t="s">
        <v>19</v>
      </c>
      <c r="S516" s="640" t="s">
        <v>19</v>
      </c>
      <c r="T516" s="638"/>
    </row>
    <row r="517" spans="1:20" ht="26.4" x14ac:dyDescent="0.3">
      <c r="A517" s="820" t="s">
        <v>17</v>
      </c>
      <c r="B517" s="836" t="s">
        <v>1159</v>
      </c>
      <c r="C517" s="837" t="s">
        <v>1611</v>
      </c>
      <c r="D517" s="821" t="s">
        <v>874</v>
      </c>
      <c r="E517" s="838" t="s">
        <v>1857</v>
      </c>
      <c r="F517" s="846" t="s">
        <v>1841</v>
      </c>
      <c r="G517" s="847" t="s">
        <v>1836</v>
      </c>
      <c r="H517" s="841" t="s">
        <v>1612</v>
      </c>
      <c r="I517" s="848" t="s">
        <v>31</v>
      </c>
      <c r="J517" s="849" t="s">
        <v>1615</v>
      </c>
      <c r="K517" s="824">
        <v>1</v>
      </c>
      <c r="L517" s="848" t="s">
        <v>27</v>
      </c>
      <c r="M517" s="843" t="s">
        <v>1241</v>
      </c>
      <c r="N517" s="844" t="s">
        <v>19</v>
      </c>
      <c r="O517" s="825"/>
      <c r="P517" s="845" t="s">
        <v>31</v>
      </c>
      <c r="Q517" s="845" t="s">
        <v>19</v>
      </c>
      <c r="R517" s="640" t="s">
        <v>19</v>
      </c>
      <c r="S517" s="640" t="s">
        <v>19</v>
      </c>
      <c r="T517" s="638"/>
    </row>
    <row r="518" spans="1:20" ht="26.4" x14ac:dyDescent="0.3">
      <c r="A518" s="820" t="s">
        <v>17</v>
      </c>
      <c r="B518" s="836" t="s">
        <v>1159</v>
      </c>
      <c r="C518" s="837" t="s">
        <v>1611</v>
      </c>
      <c r="D518" s="821" t="s">
        <v>874</v>
      </c>
      <c r="E518" s="838" t="s">
        <v>1857</v>
      </c>
      <c r="F518" s="846" t="s">
        <v>1842</v>
      </c>
      <c r="G518" s="847" t="s">
        <v>1835</v>
      </c>
      <c r="H518" s="841" t="s">
        <v>1612</v>
      </c>
      <c r="I518" s="848" t="s">
        <v>31</v>
      </c>
      <c r="J518" s="849" t="s">
        <v>1615</v>
      </c>
      <c r="K518" s="824">
        <v>1</v>
      </c>
      <c r="L518" s="848" t="s">
        <v>27</v>
      </c>
      <c r="M518" s="843" t="s">
        <v>1241</v>
      </c>
      <c r="N518" s="844" t="s">
        <v>19</v>
      </c>
      <c r="O518" s="825"/>
      <c r="P518" s="845" t="s">
        <v>31</v>
      </c>
      <c r="Q518" s="845" t="s">
        <v>19</v>
      </c>
      <c r="R518" s="640" t="s">
        <v>19</v>
      </c>
      <c r="S518" s="640" t="s">
        <v>19</v>
      </c>
      <c r="T518" s="638"/>
    </row>
    <row r="519" spans="1:20" ht="26.4" x14ac:dyDescent="0.3">
      <c r="A519" s="820" t="s">
        <v>17</v>
      </c>
      <c r="B519" s="836" t="s">
        <v>1159</v>
      </c>
      <c r="C519" s="837" t="s">
        <v>1611</v>
      </c>
      <c r="D519" s="821" t="s">
        <v>874</v>
      </c>
      <c r="E519" s="838" t="s">
        <v>1857</v>
      </c>
      <c r="F519" s="846" t="s">
        <v>1842</v>
      </c>
      <c r="G519" s="847" t="s">
        <v>1837</v>
      </c>
      <c r="H519" s="841" t="s">
        <v>1612</v>
      </c>
      <c r="I519" s="848" t="s">
        <v>31</v>
      </c>
      <c r="J519" s="849" t="s">
        <v>1615</v>
      </c>
      <c r="K519" s="824">
        <v>1</v>
      </c>
      <c r="L519" s="848" t="s">
        <v>27</v>
      </c>
      <c r="M519" s="843" t="s">
        <v>1241</v>
      </c>
      <c r="N519" s="844" t="s">
        <v>19</v>
      </c>
      <c r="O519" s="825"/>
      <c r="P519" s="845" t="s">
        <v>31</v>
      </c>
      <c r="Q519" s="845" t="s">
        <v>19</v>
      </c>
      <c r="R519" s="640" t="s">
        <v>19</v>
      </c>
      <c r="S519" s="640" t="s">
        <v>19</v>
      </c>
      <c r="T519" s="638"/>
    </row>
    <row r="520" spans="1:20" ht="26.4" x14ac:dyDescent="0.3">
      <c r="A520" s="820" t="s">
        <v>17</v>
      </c>
      <c r="B520" s="836" t="s">
        <v>1159</v>
      </c>
      <c r="C520" s="837" t="s">
        <v>1611</v>
      </c>
      <c r="D520" s="821" t="s">
        <v>874</v>
      </c>
      <c r="E520" s="838" t="s">
        <v>1857</v>
      </c>
      <c r="F520" s="846" t="s">
        <v>1842</v>
      </c>
      <c r="G520" s="847" t="s">
        <v>1838</v>
      </c>
      <c r="H520" s="841" t="s">
        <v>1612</v>
      </c>
      <c r="I520" s="848" t="s">
        <v>31</v>
      </c>
      <c r="J520" s="849" t="s">
        <v>1615</v>
      </c>
      <c r="K520" s="824">
        <v>1</v>
      </c>
      <c r="L520" s="848" t="s">
        <v>27</v>
      </c>
      <c r="M520" s="843" t="s">
        <v>1241</v>
      </c>
      <c r="N520" s="844" t="s">
        <v>19</v>
      </c>
      <c r="O520" s="825"/>
      <c r="P520" s="845" t="s">
        <v>31</v>
      </c>
      <c r="Q520" s="845" t="s">
        <v>19</v>
      </c>
      <c r="R520" s="640" t="s">
        <v>19</v>
      </c>
      <c r="S520" s="640" t="s">
        <v>19</v>
      </c>
      <c r="T520" s="638"/>
    </row>
    <row r="521" spans="1:20" ht="26.4" x14ac:dyDescent="0.3">
      <c r="A521" s="820" t="s">
        <v>17</v>
      </c>
      <c r="B521" s="836" t="s">
        <v>1159</v>
      </c>
      <c r="C521" s="837" t="s">
        <v>1611</v>
      </c>
      <c r="D521" s="821" t="s">
        <v>874</v>
      </c>
      <c r="E521" s="838" t="s">
        <v>1857</v>
      </c>
      <c r="F521" s="846" t="s">
        <v>1842</v>
      </c>
      <c r="G521" s="847" t="s">
        <v>1843</v>
      </c>
      <c r="H521" s="841" t="s">
        <v>1612</v>
      </c>
      <c r="I521" s="848" t="s">
        <v>31</v>
      </c>
      <c r="J521" s="849" t="s">
        <v>1615</v>
      </c>
      <c r="K521" s="824">
        <v>1</v>
      </c>
      <c r="L521" s="848" t="s">
        <v>27</v>
      </c>
      <c r="M521" s="843" t="s">
        <v>1241</v>
      </c>
      <c r="N521" s="844" t="s">
        <v>19</v>
      </c>
      <c r="O521" s="825"/>
      <c r="P521" s="845" t="s">
        <v>31</v>
      </c>
      <c r="Q521" s="845" t="s">
        <v>19</v>
      </c>
      <c r="R521" s="640" t="s">
        <v>19</v>
      </c>
      <c r="S521" s="640" t="s">
        <v>19</v>
      </c>
      <c r="T521" s="638"/>
    </row>
    <row r="522" spans="1:20" ht="26.4" x14ac:dyDescent="0.3">
      <c r="A522" s="820" t="s">
        <v>17</v>
      </c>
      <c r="B522" s="836" t="s">
        <v>1159</v>
      </c>
      <c r="C522" s="837" t="s">
        <v>1611</v>
      </c>
      <c r="D522" s="821" t="s">
        <v>874</v>
      </c>
      <c r="E522" s="838" t="s">
        <v>1857</v>
      </c>
      <c r="F522" s="846" t="s">
        <v>1839</v>
      </c>
      <c r="G522" s="847" t="s">
        <v>1828</v>
      </c>
      <c r="H522" s="841" t="s">
        <v>1612</v>
      </c>
      <c r="I522" s="848" t="s">
        <v>510</v>
      </c>
      <c r="J522" s="849" t="s">
        <v>1615</v>
      </c>
      <c r="K522" s="824" t="s">
        <v>19</v>
      </c>
      <c r="L522" s="848" t="s">
        <v>31</v>
      </c>
      <c r="M522" s="843" t="s">
        <v>1241</v>
      </c>
      <c r="N522" s="844">
        <v>1</v>
      </c>
      <c r="O522" s="825"/>
      <c r="P522" s="845" t="s">
        <v>31</v>
      </c>
      <c r="Q522" s="845" t="s">
        <v>19</v>
      </c>
      <c r="R522" s="640" t="s">
        <v>19</v>
      </c>
      <c r="S522" s="640" t="s">
        <v>19</v>
      </c>
      <c r="T522" s="638"/>
    </row>
    <row r="523" spans="1:20" ht="26.4" x14ac:dyDescent="0.3">
      <c r="A523" s="820" t="s">
        <v>17</v>
      </c>
      <c r="B523" s="836" t="s">
        <v>1159</v>
      </c>
      <c r="C523" s="837" t="s">
        <v>1611</v>
      </c>
      <c r="D523" s="821" t="s">
        <v>874</v>
      </c>
      <c r="E523" s="838" t="s">
        <v>1857</v>
      </c>
      <c r="F523" s="846" t="s">
        <v>1839</v>
      </c>
      <c r="G523" s="847" t="s">
        <v>1835</v>
      </c>
      <c r="H523" s="841" t="s">
        <v>1612</v>
      </c>
      <c r="I523" s="848" t="s">
        <v>31</v>
      </c>
      <c r="J523" s="849" t="s">
        <v>1615</v>
      </c>
      <c r="K523" s="824" t="s">
        <v>19</v>
      </c>
      <c r="L523" s="848" t="s">
        <v>27</v>
      </c>
      <c r="M523" s="843" t="s">
        <v>1241</v>
      </c>
      <c r="N523" s="844" t="s">
        <v>19</v>
      </c>
      <c r="O523" s="825"/>
      <c r="P523" s="845" t="s">
        <v>31</v>
      </c>
      <c r="Q523" s="845" t="s">
        <v>19</v>
      </c>
      <c r="R523" s="640" t="s">
        <v>19</v>
      </c>
      <c r="S523" s="640" t="s">
        <v>19</v>
      </c>
      <c r="T523" s="638"/>
    </row>
    <row r="524" spans="1:20" ht="26.4" x14ac:dyDescent="0.3">
      <c r="A524" s="820" t="s">
        <v>17</v>
      </c>
      <c r="B524" s="836" t="s">
        <v>1159</v>
      </c>
      <c r="C524" s="837" t="s">
        <v>1611</v>
      </c>
      <c r="D524" s="821" t="s">
        <v>874</v>
      </c>
      <c r="E524" s="838" t="s">
        <v>1857</v>
      </c>
      <c r="F524" s="846" t="s">
        <v>1839</v>
      </c>
      <c r="G524" s="847" t="s">
        <v>1836</v>
      </c>
      <c r="H524" s="841" t="s">
        <v>1612</v>
      </c>
      <c r="I524" s="848" t="s">
        <v>31</v>
      </c>
      <c r="J524" s="849" t="s">
        <v>1615</v>
      </c>
      <c r="K524" s="824" t="s">
        <v>19</v>
      </c>
      <c r="L524" s="848" t="s">
        <v>27</v>
      </c>
      <c r="M524" s="843" t="s">
        <v>1241</v>
      </c>
      <c r="N524" s="844" t="s">
        <v>19</v>
      </c>
      <c r="O524" s="825"/>
      <c r="P524" s="845" t="s">
        <v>31</v>
      </c>
      <c r="Q524" s="845" t="s">
        <v>19</v>
      </c>
      <c r="R524" s="640" t="s">
        <v>19</v>
      </c>
      <c r="S524" s="640" t="s">
        <v>19</v>
      </c>
      <c r="T524" s="638"/>
    </row>
    <row r="525" spans="1:20" ht="26.4" x14ac:dyDescent="0.3">
      <c r="A525" s="820" t="s">
        <v>17</v>
      </c>
      <c r="B525" s="836" t="s">
        <v>1159</v>
      </c>
      <c r="C525" s="837" t="s">
        <v>1611</v>
      </c>
      <c r="D525" s="821" t="s">
        <v>874</v>
      </c>
      <c r="E525" s="838" t="s">
        <v>1857</v>
      </c>
      <c r="F525" s="846" t="s">
        <v>1839</v>
      </c>
      <c r="G525" s="847" t="s">
        <v>1837</v>
      </c>
      <c r="H525" s="841" t="s">
        <v>1612</v>
      </c>
      <c r="I525" s="848" t="s">
        <v>31</v>
      </c>
      <c r="J525" s="849" t="s">
        <v>1615</v>
      </c>
      <c r="K525" s="824" t="s">
        <v>19</v>
      </c>
      <c r="L525" s="848" t="s">
        <v>27</v>
      </c>
      <c r="M525" s="843" t="s">
        <v>1241</v>
      </c>
      <c r="N525" s="844" t="s">
        <v>19</v>
      </c>
      <c r="O525" s="825"/>
      <c r="P525" s="845" t="s">
        <v>31</v>
      </c>
      <c r="Q525" s="845" t="s">
        <v>19</v>
      </c>
      <c r="R525" s="640" t="s">
        <v>19</v>
      </c>
      <c r="S525" s="640" t="s">
        <v>19</v>
      </c>
      <c r="T525" s="638"/>
    </row>
    <row r="526" spans="1:20" ht="26.4" x14ac:dyDescent="0.3">
      <c r="A526" s="820" t="s">
        <v>17</v>
      </c>
      <c r="B526" s="836" t="s">
        <v>1159</v>
      </c>
      <c r="C526" s="837" t="s">
        <v>1611</v>
      </c>
      <c r="D526" s="821" t="s">
        <v>874</v>
      </c>
      <c r="E526" s="838" t="s">
        <v>1857</v>
      </c>
      <c r="F526" s="846" t="s">
        <v>1839</v>
      </c>
      <c r="G526" s="847" t="s">
        <v>1838</v>
      </c>
      <c r="H526" s="841" t="s">
        <v>1612</v>
      </c>
      <c r="I526" s="848" t="s">
        <v>31</v>
      </c>
      <c r="J526" s="849" t="s">
        <v>1615</v>
      </c>
      <c r="K526" s="824" t="s">
        <v>19</v>
      </c>
      <c r="L526" s="848" t="s">
        <v>27</v>
      </c>
      <c r="M526" s="843" t="s">
        <v>1241</v>
      </c>
      <c r="N526" s="844" t="s">
        <v>19</v>
      </c>
      <c r="O526" s="825"/>
      <c r="P526" s="845" t="s">
        <v>31</v>
      </c>
      <c r="Q526" s="845" t="s">
        <v>19</v>
      </c>
      <c r="R526" s="640" t="s">
        <v>19</v>
      </c>
      <c r="S526" s="640" t="s">
        <v>19</v>
      </c>
      <c r="T526" s="638"/>
    </row>
  </sheetData>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0000000}">
          <x14:formula1>
            <xm:f>'G:\Tvärarbetsgrupper\DCF_EUMAP\WorkPlan\WP 2020-2021\Gustav\[Kopia av Swedish Work Plan 2018-2019_tables_Revised 2018-10-25_Samla.XLSM]Drop-down list'!#REF!</xm:f>
          </x14:formula1>
          <xm:sqref>A5:A526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183B61CB58C3584682A6A1C94F568197" ma:contentTypeVersion="6" ma:contentTypeDescription="Skapa ett nytt dokument." ma:contentTypeScope="" ma:versionID="892e413c9a1eb24633ceb841b16b3e0a">
  <xsd:schema xmlns:xsd="http://www.w3.org/2001/XMLSchema" xmlns:xs="http://www.w3.org/2001/XMLSchema" xmlns:p="http://schemas.microsoft.com/office/2006/metadata/properties" xmlns:ns2="f4efaf1b-d43a-4a7b-abb2-365b7fd85c54" xmlns:ns3="eaf7b8d6-a154-4b41-838e-8f93c69b67d8" targetNamespace="http://schemas.microsoft.com/office/2006/metadata/properties" ma:root="true" ma:fieldsID="78c90a03344734df8e99dcf45b9e0c53" ns2:_="" ns3:_="">
    <xsd:import namespace="f4efaf1b-d43a-4a7b-abb2-365b7fd85c54"/>
    <xsd:import namespace="eaf7b8d6-a154-4b41-838e-8f93c69b67d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efaf1b-d43a-4a7b-abb2-365b7fd85c5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af7b8d6-a154-4b41-838e-8f93c69b67d8" elementFormDefault="qualified">
    <xsd:import namespace="http://schemas.microsoft.com/office/2006/documentManagement/types"/>
    <xsd:import namespace="http://schemas.microsoft.com/office/infopath/2007/PartnerControls"/>
    <xsd:element name="SharedWithUsers" ma:index="12"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lat med informa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C5EC01A-1AF8-45B6-A39F-3739C6E9F03F}">
  <ds:schemaRefs>
    <ds:schemaRef ds:uri="http://purl.org/dc/terms/"/>
    <ds:schemaRef ds:uri="http://schemas.openxmlformats.org/package/2006/metadata/core-properties"/>
    <ds:schemaRef ds:uri="eaf7b8d6-a154-4b41-838e-8f93c69b67d8"/>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f4efaf1b-d43a-4a7b-abb2-365b7fd85c54"/>
    <ds:schemaRef ds:uri="http://www.w3.org/XML/1998/namespace"/>
  </ds:schemaRefs>
</ds:datastoreItem>
</file>

<file path=customXml/itemProps2.xml><?xml version="1.0" encoding="utf-8"?>
<ds:datastoreItem xmlns:ds="http://schemas.openxmlformats.org/officeDocument/2006/customXml" ds:itemID="{F44ED9AA-0C80-485E-AC61-2CBA5A3EE9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efaf1b-d43a-4a7b-abb2-365b7fd85c54"/>
    <ds:schemaRef ds:uri="eaf7b8d6-a154-4b41-838e-8f93c69b67d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F371368-EC03-4626-91B1-F5319DAA8C1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22</vt:i4>
      </vt:variant>
    </vt:vector>
  </HeadingPairs>
  <TitlesOfParts>
    <vt:vector size="22" baseType="lpstr">
      <vt:lpstr>Table1A List of required stocks</vt:lpstr>
      <vt:lpstr>Table1B Planning of sampling </vt:lpstr>
      <vt:lpstr>Table1C Sampling intensity </vt:lpstr>
      <vt:lpstr>Table1D Recreational Fisheries</vt:lpstr>
      <vt:lpstr>Table1E Anadromous catadromous</vt:lpstr>
      <vt:lpstr>Table 1F Incidental by catch</vt:lpstr>
      <vt:lpstr>Table1G List of research survey</vt:lpstr>
      <vt:lpstr>Table1H Research survey data</vt:lpstr>
      <vt:lpstr>Table2A Fishing activity variab</vt:lpstr>
      <vt:lpstr>Table3A  Pop segment fisheries</vt:lpstr>
      <vt:lpstr>Table3B Pop segments aquacultur</vt:lpstr>
      <vt:lpstr>Table3C Pop segments process</vt:lpstr>
      <vt:lpstr>Table4A Sampling plan descripti</vt:lpstr>
      <vt:lpstr>Table4B Sampling frame descrip</vt:lpstr>
      <vt:lpstr>Table4C Data on the fisheries</vt:lpstr>
      <vt:lpstr>Table4D Landing locations</vt:lpstr>
      <vt:lpstr>Table5A Quality assurance frame</vt:lpstr>
      <vt:lpstr>Table5B Quality assurance frame</vt:lpstr>
      <vt:lpstr>Table6A_Data_availability</vt:lpstr>
      <vt:lpstr>Table7A_Planned Regional_coord</vt:lpstr>
      <vt:lpstr>Table7B_Follow up of Recommenda</vt:lpstr>
      <vt:lpstr>Table7C_Bi- and multilateral </vt:lpstr>
    </vt:vector>
  </TitlesOfParts>
  <Manager/>
  <Company>European Commission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STERCZEWSKA Monika (MARE)</dc:creator>
  <cp:keywords/>
  <dc:description/>
  <cp:lastModifiedBy>Ann-Charlotte Berntsson</cp:lastModifiedBy>
  <cp:revision/>
  <dcterms:created xsi:type="dcterms:W3CDTF">2022-02-17T14:35:38Z</dcterms:created>
  <dcterms:modified xsi:type="dcterms:W3CDTF">2023-11-29T14:54:42Z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0x010100183B61CB58C3584682A6A1C94F568197</vt:lpwstr>
  </property>
</Properties>
</file>